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080" yWindow="30" windowWidth="19200" windowHeight="12330"/>
  </bookViews>
  <sheets>
    <sheet name="лист1" sheetId="1" r:id="rId1"/>
  </sheets>
  <definedNames>
    <definedName name="_xlnm.Print_Area" localSheetId="0">лист1!$A$1:$U$155</definedName>
  </definedNames>
  <calcPr calcId="145621"/>
</workbook>
</file>

<file path=xl/calcChain.xml><?xml version="1.0" encoding="utf-8"?>
<calcChain xmlns="http://schemas.openxmlformats.org/spreadsheetml/2006/main">
  <c r="T23" i="1" l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U25" i="1"/>
  <c r="T26" i="1"/>
  <c r="T27" i="1"/>
  <c r="T28" i="1"/>
  <c r="U29" i="1"/>
  <c r="U30" i="1"/>
  <c r="U31" i="1"/>
  <c r="T32" i="1"/>
  <c r="U32" i="1" s="1"/>
  <c r="U33" i="1"/>
  <c r="T34" i="1"/>
  <c r="T35" i="1"/>
  <c r="U35" i="1" s="1"/>
  <c r="U36" i="1"/>
  <c r="T37" i="1"/>
  <c r="T38" i="1"/>
  <c r="T39" i="1"/>
  <c r="U39" i="1" s="1"/>
  <c r="U40" i="1"/>
  <c r="T41" i="1"/>
  <c r="T42" i="1"/>
  <c r="U43" i="1"/>
  <c r="T44" i="1"/>
  <c r="T45" i="1"/>
  <c r="U45" i="1" s="1"/>
  <c r="T46" i="1"/>
  <c r="T47" i="1"/>
  <c r="U48" i="1"/>
  <c r="U49" i="1"/>
  <c r="T50" i="1"/>
  <c r="T51" i="1"/>
  <c r="T52" i="1"/>
  <c r="T53" i="1"/>
  <c r="U54" i="1"/>
  <c r="U55" i="1"/>
  <c r="T56" i="1"/>
  <c r="U57" i="1"/>
  <c r="T58" i="1"/>
  <c r="U58" i="1" s="1"/>
  <c r="T59" i="1"/>
  <c r="U60" i="1"/>
  <c r="U61" i="1"/>
  <c r="T62" i="1"/>
  <c r="U63" i="1"/>
  <c r="T64" i="1"/>
  <c r="U65" i="1"/>
  <c r="U66" i="1"/>
  <c r="T67" i="1"/>
  <c r="T68" i="1"/>
  <c r="T69" i="1"/>
  <c r="T70" i="1"/>
  <c r="T71" i="1"/>
  <c r="U72" i="1"/>
  <c r="T73" i="1"/>
  <c r="U74" i="1"/>
  <c r="U75" i="1"/>
  <c r="U76" i="1"/>
  <c r="T77" i="1"/>
  <c r="T78" i="1"/>
  <c r="U79" i="1"/>
  <c r="T80" i="1"/>
  <c r="T81" i="1"/>
  <c r="T82" i="1"/>
  <c r="T83" i="1"/>
  <c r="T84" i="1"/>
  <c r="T85" i="1"/>
  <c r="T86" i="1"/>
  <c r="T87" i="1"/>
  <c r="U88" i="1"/>
  <c r="U89" i="1"/>
  <c r="U90" i="1"/>
  <c r="T91" i="1"/>
  <c r="T92" i="1"/>
  <c r="T93" i="1"/>
  <c r="T94" i="1"/>
  <c r="T95" i="1"/>
  <c r="U96" i="1"/>
  <c r="T97" i="1"/>
  <c r="U98" i="1"/>
  <c r="U99" i="1"/>
  <c r="U100" i="1"/>
  <c r="U101" i="1"/>
  <c r="U102" i="1"/>
  <c r="U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U134" i="1"/>
  <c r="T135" i="1"/>
  <c r="T136" i="1"/>
  <c r="U137" i="1"/>
  <c r="T138" i="1"/>
  <c r="T139" i="1"/>
  <c r="U140" i="1"/>
  <c r="T141" i="1"/>
  <c r="U142" i="1"/>
  <c r="U143" i="1"/>
  <c r="U144" i="1"/>
  <c r="T145" i="1"/>
  <c r="U146" i="1"/>
  <c r="U147" i="1"/>
  <c r="U148" i="1"/>
  <c r="U149" i="1"/>
  <c r="U150" i="1"/>
  <c r="T151" i="1"/>
  <c r="U152" i="1"/>
  <c r="T153" i="1"/>
  <c r="U154" i="1"/>
  <c r="U155" i="1"/>
  <c r="T5" i="1"/>
  <c r="Q153" i="1"/>
  <c r="Q151" i="1"/>
  <c r="D149" i="1"/>
  <c r="D150" i="1"/>
  <c r="D151" i="1"/>
  <c r="D152" i="1"/>
  <c r="D153" i="1"/>
  <c r="Q106" i="1"/>
  <c r="D106" i="1"/>
  <c r="U151" i="1" l="1"/>
  <c r="U106" i="1"/>
  <c r="U153" i="1"/>
  <c r="Q46" i="1"/>
  <c r="U46" i="1" s="1"/>
  <c r="R32" i="1"/>
  <c r="R36" i="1"/>
  <c r="R40" i="1"/>
  <c r="R48" i="1"/>
  <c r="R60" i="1"/>
  <c r="R75" i="1"/>
  <c r="R79" i="1"/>
  <c r="R89" i="1"/>
  <c r="R101" i="1"/>
  <c r="Q6" i="1"/>
  <c r="U6" i="1" s="1"/>
  <c r="Q7" i="1"/>
  <c r="U7" i="1" s="1"/>
  <c r="Q8" i="1"/>
  <c r="U8" i="1" s="1"/>
  <c r="Q9" i="1"/>
  <c r="U9" i="1" s="1"/>
  <c r="Q10" i="1"/>
  <c r="U10" i="1" s="1"/>
  <c r="Q11" i="1"/>
  <c r="U11" i="1" s="1"/>
  <c r="Q12" i="1"/>
  <c r="U12" i="1" s="1"/>
  <c r="Q13" i="1"/>
  <c r="U13" i="1" s="1"/>
  <c r="Q14" i="1"/>
  <c r="U14" i="1" s="1"/>
  <c r="Q15" i="1"/>
  <c r="U15" i="1" s="1"/>
  <c r="Q16" i="1"/>
  <c r="U16" i="1" s="1"/>
  <c r="Q17" i="1"/>
  <c r="U17" i="1" s="1"/>
  <c r="Q18" i="1"/>
  <c r="U18" i="1" s="1"/>
  <c r="Q19" i="1"/>
  <c r="U19" i="1" s="1"/>
  <c r="Q20" i="1"/>
  <c r="U20" i="1" s="1"/>
  <c r="Q21" i="1"/>
  <c r="U21" i="1" s="1"/>
  <c r="Q22" i="1"/>
  <c r="U22" i="1" s="1"/>
  <c r="Q23" i="1"/>
  <c r="U23" i="1" s="1"/>
  <c r="Q24" i="1"/>
  <c r="U24" i="1" s="1"/>
  <c r="R25" i="1"/>
  <c r="Q26" i="1"/>
  <c r="U26" i="1" s="1"/>
  <c r="Q27" i="1"/>
  <c r="U27" i="1" s="1"/>
  <c r="Q28" i="1"/>
  <c r="U28" i="1" s="1"/>
  <c r="R29" i="1"/>
  <c r="R30" i="1"/>
  <c r="R31" i="1"/>
  <c r="R33" i="1"/>
  <c r="Q34" i="1"/>
  <c r="U34" i="1" s="1"/>
  <c r="R35" i="1"/>
  <c r="Q37" i="1"/>
  <c r="U37" i="1" s="1"/>
  <c r="Q38" i="1"/>
  <c r="U38" i="1" s="1"/>
  <c r="R39" i="1"/>
  <c r="Q41" i="1"/>
  <c r="U41" i="1" s="1"/>
  <c r="Q42" i="1"/>
  <c r="U42" i="1" s="1"/>
  <c r="R43" i="1"/>
  <c r="Q44" i="1"/>
  <c r="U44" i="1" s="1"/>
  <c r="R45" i="1"/>
  <c r="Q47" i="1"/>
  <c r="U47" i="1" s="1"/>
  <c r="R49" i="1"/>
  <c r="Q50" i="1"/>
  <c r="U50" i="1" s="1"/>
  <c r="Q51" i="1"/>
  <c r="U51" i="1" s="1"/>
  <c r="Q52" i="1"/>
  <c r="U52" i="1" s="1"/>
  <c r="Q53" i="1"/>
  <c r="U53" i="1" s="1"/>
  <c r="R54" i="1"/>
  <c r="R55" i="1"/>
  <c r="Q56" i="1"/>
  <c r="U56" i="1" s="1"/>
  <c r="R57" i="1"/>
  <c r="R58" i="1"/>
  <c r="Q59" i="1"/>
  <c r="U59" i="1" s="1"/>
  <c r="R61" i="1"/>
  <c r="Q62" i="1"/>
  <c r="U62" i="1" s="1"/>
  <c r="R63" i="1"/>
  <c r="Q64" i="1"/>
  <c r="U64" i="1" s="1"/>
  <c r="R65" i="1"/>
  <c r="R66" i="1"/>
  <c r="Q67" i="1"/>
  <c r="U67" i="1" s="1"/>
  <c r="Q68" i="1"/>
  <c r="U68" i="1" s="1"/>
  <c r="Q69" i="1"/>
  <c r="U69" i="1" s="1"/>
  <c r="Q70" i="1"/>
  <c r="U70" i="1" s="1"/>
  <c r="Q71" i="1"/>
  <c r="U71" i="1" s="1"/>
  <c r="R72" i="1"/>
  <c r="Q73" i="1"/>
  <c r="U73" i="1" s="1"/>
  <c r="R74" i="1"/>
  <c r="R76" i="1"/>
  <c r="Q77" i="1"/>
  <c r="U77" i="1" s="1"/>
  <c r="Q78" i="1"/>
  <c r="U78" i="1" s="1"/>
  <c r="Q80" i="1"/>
  <c r="U80" i="1" s="1"/>
  <c r="Q81" i="1"/>
  <c r="U81" i="1" s="1"/>
  <c r="Q82" i="1"/>
  <c r="U82" i="1" s="1"/>
  <c r="Q83" i="1"/>
  <c r="U83" i="1" s="1"/>
  <c r="Q84" i="1"/>
  <c r="U84" i="1" s="1"/>
  <c r="Q85" i="1"/>
  <c r="U85" i="1" s="1"/>
  <c r="Q86" i="1"/>
  <c r="U86" i="1" s="1"/>
  <c r="Q87" i="1"/>
  <c r="U87" i="1" s="1"/>
  <c r="R88" i="1"/>
  <c r="R90" i="1"/>
  <c r="Q91" i="1"/>
  <c r="U91" i="1" s="1"/>
  <c r="Q92" i="1"/>
  <c r="U92" i="1" s="1"/>
  <c r="Q93" i="1"/>
  <c r="U93" i="1" s="1"/>
  <c r="Q94" i="1"/>
  <c r="U94" i="1" s="1"/>
  <c r="Q95" i="1"/>
  <c r="U95" i="1" s="1"/>
  <c r="R96" i="1"/>
  <c r="Q97" i="1"/>
  <c r="U97" i="1" s="1"/>
  <c r="R98" i="1"/>
  <c r="R99" i="1"/>
  <c r="R100" i="1"/>
  <c r="R102" i="1"/>
  <c r="R103" i="1"/>
  <c r="Q104" i="1"/>
  <c r="U104" i="1" s="1"/>
  <c r="Q105" i="1"/>
  <c r="U105" i="1" s="1"/>
  <c r="Q107" i="1"/>
  <c r="U107" i="1" s="1"/>
  <c r="Q108" i="1"/>
  <c r="U108" i="1" s="1"/>
  <c r="Q109" i="1"/>
  <c r="U109" i="1" s="1"/>
  <c r="Q110" i="1"/>
  <c r="U110" i="1" s="1"/>
  <c r="Q111" i="1"/>
  <c r="U111" i="1" s="1"/>
  <c r="Q112" i="1"/>
  <c r="U112" i="1" s="1"/>
  <c r="Q113" i="1"/>
  <c r="U113" i="1" s="1"/>
  <c r="Q114" i="1"/>
  <c r="U114" i="1" s="1"/>
  <c r="Q115" i="1"/>
  <c r="U115" i="1" s="1"/>
  <c r="Q116" i="1"/>
  <c r="U116" i="1" s="1"/>
  <c r="Q117" i="1"/>
  <c r="U117" i="1" s="1"/>
  <c r="Q118" i="1"/>
  <c r="U118" i="1" s="1"/>
  <c r="Q119" i="1"/>
  <c r="U119" i="1" s="1"/>
  <c r="Q120" i="1"/>
  <c r="U120" i="1" s="1"/>
  <c r="Q121" i="1"/>
  <c r="U121" i="1" s="1"/>
  <c r="Q122" i="1"/>
  <c r="U122" i="1" s="1"/>
  <c r="Q124" i="1"/>
  <c r="U124" i="1" s="1"/>
  <c r="Q123" i="1"/>
  <c r="U123" i="1" s="1"/>
  <c r="Q125" i="1"/>
  <c r="U125" i="1" s="1"/>
  <c r="Q126" i="1"/>
  <c r="U126" i="1" s="1"/>
  <c r="Q127" i="1"/>
  <c r="U127" i="1" s="1"/>
  <c r="Q128" i="1"/>
  <c r="U128" i="1" s="1"/>
  <c r="Q129" i="1"/>
  <c r="U129" i="1" s="1"/>
  <c r="Q130" i="1"/>
  <c r="U130" i="1" s="1"/>
  <c r="Q131" i="1"/>
  <c r="U131" i="1" s="1"/>
  <c r="Q132" i="1"/>
  <c r="U132" i="1" s="1"/>
  <c r="Q133" i="1"/>
  <c r="U133" i="1" s="1"/>
  <c r="R134" i="1"/>
  <c r="Q135" i="1"/>
  <c r="U135" i="1" s="1"/>
  <c r="Q136" i="1"/>
  <c r="U136" i="1" s="1"/>
  <c r="R137" i="1"/>
  <c r="Q138" i="1"/>
  <c r="U138" i="1" s="1"/>
  <c r="Q139" i="1"/>
  <c r="U139" i="1" s="1"/>
  <c r="R140" i="1"/>
  <c r="Q141" i="1"/>
  <c r="U141" i="1" s="1"/>
  <c r="R142" i="1"/>
  <c r="R143" i="1"/>
  <c r="R144" i="1"/>
  <c r="Q145" i="1"/>
  <c r="U145" i="1" s="1"/>
  <c r="R146" i="1"/>
  <c r="R147" i="1"/>
  <c r="R148" i="1"/>
  <c r="R154" i="1"/>
  <c r="R155" i="1"/>
  <c r="Q5" i="1"/>
  <c r="U5" i="1" l="1"/>
  <c r="O134" i="1"/>
  <c r="L134" i="1"/>
  <c r="D134" i="1"/>
  <c r="N51" i="1"/>
  <c r="R51" i="1" s="1"/>
  <c r="K51" i="1"/>
  <c r="I51" i="1"/>
  <c r="D51" i="1"/>
  <c r="N115" i="1"/>
  <c r="R115" i="1" s="1"/>
  <c r="N116" i="1"/>
  <c r="R116" i="1" s="1"/>
  <c r="N117" i="1"/>
  <c r="R117" i="1" s="1"/>
  <c r="N118" i="1"/>
  <c r="R118" i="1" s="1"/>
  <c r="N119" i="1"/>
  <c r="R119" i="1" s="1"/>
  <c r="N120" i="1"/>
  <c r="R120" i="1" s="1"/>
  <c r="N121" i="1"/>
  <c r="R121" i="1" s="1"/>
  <c r="K115" i="1"/>
  <c r="K116" i="1"/>
  <c r="K117" i="1"/>
  <c r="K118" i="1"/>
  <c r="K119" i="1"/>
  <c r="K120" i="1"/>
  <c r="K121" i="1"/>
  <c r="I115" i="1"/>
  <c r="I116" i="1"/>
  <c r="I117" i="1"/>
  <c r="I118" i="1"/>
  <c r="I119" i="1"/>
  <c r="I120" i="1"/>
  <c r="I121" i="1"/>
  <c r="D115" i="1"/>
  <c r="D116" i="1"/>
  <c r="D117" i="1"/>
  <c r="D118" i="1"/>
  <c r="D119" i="1"/>
  <c r="D120" i="1"/>
  <c r="D121" i="1"/>
  <c r="L51" i="1" l="1"/>
  <c r="O51" i="1"/>
  <c r="O121" i="1"/>
  <c r="L117" i="1"/>
  <c r="L120" i="1"/>
  <c r="L116" i="1"/>
  <c r="O117" i="1"/>
  <c r="O119" i="1"/>
  <c r="O115" i="1"/>
  <c r="L119" i="1"/>
  <c r="L115" i="1"/>
  <c r="O118" i="1"/>
  <c r="L121" i="1"/>
  <c r="O120" i="1"/>
  <c r="O116" i="1"/>
  <c r="L118" i="1"/>
  <c r="N110" i="1"/>
  <c r="R110" i="1" s="1"/>
  <c r="K110" i="1"/>
  <c r="I110" i="1"/>
  <c r="D110" i="1"/>
  <c r="N109" i="1"/>
  <c r="R109" i="1" s="1"/>
  <c r="K109" i="1"/>
  <c r="I109" i="1"/>
  <c r="D109" i="1"/>
  <c r="O110" i="1" l="1"/>
  <c r="O109" i="1"/>
  <c r="L109" i="1"/>
  <c r="L110" i="1"/>
  <c r="N112" i="1"/>
  <c r="R112" i="1" s="1"/>
  <c r="N113" i="1"/>
  <c r="R113" i="1" s="1"/>
  <c r="K112" i="1"/>
  <c r="K113" i="1"/>
  <c r="I17" i="1" l="1"/>
  <c r="I18" i="1"/>
  <c r="I19" i="1"/>
  <c r="K17" i="1"/>
  <c r="K18" i="1"/>
  <c r="K19" i="1"/>
  <c r="N17" i="1"/>
  <c r="R17" i="1" s="1"/>
  <c r="N18" i="1"/>
  <c r="R18" i="1" s="1"/>
  <c r="N19" i="1"/>
  <c r="R19" i="1" s="1"/>
  <c r="N16" i="1"/>
  <c r="R16" i="1" s="1"/>
  <c r="K16" i="1"/>
  <c r="I16" i="1"/>
  <c r="D14" i="1"/>
  <c r="D15" i="1"/>
  <c r="D10" i="1"/>
  <c r="D11" i="1"/>
  <c r="D12" i="1"/>
  <c r="D13" i="1"/>
  <c r="D16" i="1"/>
  <c r="D17" i="1"/>
  <c r="D18" i="1"/>
  <c r="D19" i="1"/>
  <c r="N12" i="1"/>
  <c r="R12" i="1" s="1"/>
  <c r="N13" i="1"/>
  <c r="R13" i="1" s="1"/>
  <c r="K12" i="1"/>
  <c r="K13" i="1"/>
  <c r="I12" i="1"/>
  <c r="I13" i="1"/>
  <c r="N11" i="1"/>
  <c r="R11" i="1" s="1"/>
  <c r="N10" i="1"/>
  <c r="R10" i="1" s="1"/>
  <c r="K11" i="1"/>
  <c r="K10" i="1"/>
  <c r="I11" i="1"/>
  <c r="I10" i="1"/>
  <c r="N14" i="1"/>
  <c r="R14" i="1" s="1"/>
  <c r="N15" i="1"/>
  <c r="R15" i="1" s="1"/>
  <c r="K14" i="1"/>
  <c r="K15" i="1"/>
  <c r="I14" i="1"/>
  <c r="I15" i="1"/>
  <c r="N124" i="1"/>
  <c r="R124" i="1" s="1"/>
  <c r="N123" i="1"/>
  <c r="R123" i="1" s="1"/>
  <c r="N20" i="1"/>
  <c r="R20" i="1" s="1"/>
  <c r="N21" i="1"/>
  <c r="R21" i="1" s="1"/>
  <c r="N22" i="1"/>
  <c r="R22" i="1" s="1"/>
  <c r="N125" i="1"/>
  <c r="R125" i="1" s="1"/>
  <c r="N126" i="1"/>
  <c r="R126" i="1" s="1"/>
  <c r="N127" i="1"/>
  <c r="R127" i="1" s="1"/>
  <c r="N128" i="1"/>
  <c r="R128" i="1" s="1"/>
  <c r="N129" i="1"/>
  <c r="R129" i="1" s="1"/>
  <c r="N130" i="1"/>
  <c r="R130" i="1" s="1"/>
  <c r="N131" i="1"/>
  <c r="R131" i="1" s="1"/>
  <c r="O112" i="1"/>
  <c r="O113" i="1"/>
  <c r="N114" i="1"/>
  <c r="R114" i="1" s="1"/>
  <c r="N23" i="1"/>
  <c r="R23" i="1" s="1"/>
  <c r="N24" i="1"/>
  <c r="R24" i="1" s="1"/>
  <c r="N5" i="1"/>
  <c r="N6" i="1"/>
  <c r="R6" i="1" s="1"/>
  <c r="N7" i="1"/>
  <c r="R7" i="1" s="1"/>
  <c r="N8" i="1"/>
  <c r="R8" i="1" s="1"/>
  <c r="N9" i="1"/>
  <c r="R9" i="1" s="1"/>
  <c r="N111" i="1"/>
  <c r="R111" i="1" s="1"/>
  <c r="N122" i="1"/>
  <c r="R122" i="1" s="1"/>
  <c r="N108" i="1"/>
  <c r="R108" i="1" s="1"/>
  <c r="N107" i="1"/>
  <c r="R107" i="1" s="1"/>
  <c r="K108" i="1"/>
  <c r="R5" i="1" l="1"/>
  <c r="L18" i="1"/>
  <c r="O19" i="1"/>
  <c r="O17" i="1"/>
  <c r="L17" i="1"/>
  <c r="O18" i="1"/>
  <c r="L19" i="1"/>
  <c r="L16" i="1"/>
  <c r="O16" i="1"/>
  <c r="L13" i="1"/>
  <c r="O12" i="1"/>
  <c r="O13" i="1"/>
  <c r="L12" i="1"/>
  <c r="O11" i="1"/>
  <c r="O10" i="1"/>
  <c r="L11" i="1"/>
  <c r="L10" i="1"/>
  <c r="L15" i="1"/>
  <c r="L14" i="1"/>
  <c r="O14" i="1"/>
  <c r="O15" i="1"/>
  <c r="O108" i="1"/>
  <c r="D105" i="1" l="1"/>
  <c r="D96" i="1"/>
  <c r="D97" i="1"/>
  <c r="D98" i="1"/>
  <c r="D99" i="1"/>
  <c r="D100" i="1"/>
  <c r="D154" i="1"/>
  <c r="D101" i="1"/>
  <c r="D102" i="1"/>
  <c r="D103" i="1"/>
  <c r="D155" i="1"/>
  <c r="D148" i="1"/>
  <c r="O55" i="1"/>
  <c r="O25" i="1"/>
  <c r="O29" i="1"/>
  <c r="O30" i="1"/>
  <c r="O31" i="1"/>
  <c r="O32" i="1"/>
  <c r="O33" i="1"/>
  <c r="O35" i="1"/>
  <c r="O36" i="1"/>
  <c r="O57" i="1"/>
  <c r="O58" i="1"/>
  <c r="O60" i="1"/>
  <c r="O61" i="1"/>
  <c r="O63" i="1"/>
  <c r="O39" i="1"/>
  <c r="O40" i="1"/>
  <c r="O43" i="1"/>
  <c r="O65" i="1"/>
  <c r="O66" i="1"/>
  <c r="O45" i="1"/>
  <c r="O137" i="1"/>
  <c r="O72" i="1"/>
  <c r="O74" i="1"/>
  <c r="O140" i="1"/>
  <c r="O75" i="1"/>
  <c r="O76" i="1"/>
  <c r="O142" i="1"/>
  <c r="O143" i="1"/>
  <c r="O48" i="1"/>
  <c r="O79" i="1"/>
  <c r="O49" i="1"/>
  <c r="O144" i="1"/>
  <c r="O146" i="1"/>
  <c r="O88" i="1"/>
  <c r="O89" i="1"/>
  <c r="O147" i="1"/>
  <c r="O90" i="1"/>
  <c r="O54" i="1"/>
  <c r="N26" i="1"/>
  <c r="N56" i="1"/>
  <c r="R56" i="1" s="1"/>
  <c r="N133" i="1"/>
  <c r="R133" i="1" s="1"/>
  <c r="N27" i="1"/>
  <c r="R27" i="1" s="1"/>
  <c r="N28" i="1"/>
  <c r="R28" i="1" s="1"/>
  <c r="N34" i="1"/>
  <c r="R34" i="1" s="1"/>
  <c r="N37" i="1"/>
  <c r="R37" i="1" s="1"/>
  <c r="N132" i="1"/>
  <c r="R132" i="1" s="1"/>
  <c r="N59" i="1"/>
  <c r="R59" i="1" s="1"/>
  <c r="N38" i="1"/>
  <c r="R38" i="1" s="1"/>
  <c r="N62" i="1"/>
  <c r="R62" i="1" s="1"/>
  <c r="N64" i="1"/>
  <c r="R64" i="1" s="1"/>
  <c r="N41" i="1"/>
  <c r="R41" i="1" s="1"/>
  <c r="N42" i="1"/>
  <c r="R42" i="1" s="1"/>
  <c r="N44" i="1"/>
  <c r="R44" i="1" s="1"/>
  <c r="N67" i="1"/>
  <c r="R67" i="1" s="1"/>
  <c r="N135" i="1"/>
  <c r="R135" i="1" s="1"/>
  <c r="N136" i="1"/>
  <c r="R136" i="1" s="1"/>
  <c r="N68" i="1"/>
  <c r="R68" i="1" s="1"/>
  <c r="N69" i="1"/>
  <c r="R69" i="1" s="1"/>
  <c r="N138" i="1"/>
  <c r="R138" i="1" s="1"/>
  <c r="N70" i="1"/>
  <c r="R70" i="1" s="1"/>
  <c r="N71" i="1"/>
  <c r="R71" i="1" s="1"/>
  <c r="N73" i="1"/>
  <c r="R73" i="1" s="1"/>
  <c r="N46" i="1"/>
  <c r="R46" i="1" s="1"/>
  <c r="N47" i="1"/>
  <c r="R47" i="1" s="1"/>
  <c r="N139" i="1"/>
  <c r="R139" i="1" s="1"/>
  <c r="N141" i="1"/>
  <c r="R141" i="1" s="1"/>
  <c r="N77" i="1"/>
  <c r="R77" i="1" s="1"/>
  <c r="N78" i="1"/>
  <c r="R78" i="1" s="1"/>
  <c r="N80" i="1"/>
  <c r="R80" i="1" s="1"/>
  <c r="N50" i="1"/>
  <c r="R50" i="1" s="1"/>
  <c r="N81" i="1"/>
  <c r="R81" i="1" s="1"/>
  <c r="N82" i="1"/>
  <c r="R82" i="1" s="1"/>
  <c r="N145" i="1"/>
  <c r="R145" i="1" s="1"/>
  <c r="N83" i="1"/>
  <c r="R83" i="1" s="1"/>
  <c r="N84" i="1"/>
  <c r="R84" i="1" s="1"/>
  <c r="N85" i="1"/>
  <c r="R85" i="1" s="1"/>
  <c r="N86" i="1"/>
  <c r="R86" i="1" s="1"/>
  <c r="N87" i="1"/>
  <c r="R87" i="1" s="1"/>
  <c r="N104" i="1"/>
  <c r="R104" i="1" s="1"/>
  <c r="N52" i="1"/>
  <c r="R52" i="1" s="1"/>
  <c r="N91" i="1"/>
  <c r="R91" i="1" s="1"/>
  <c r="N53" i="1"/>
  <c r="R53" i="1" s="1"/>
  <c r="N92" i="1"/>
  <c r="R92" i="1" s="1"/>
  <c r="N93" i="1"/>
  <c r="R93" i="1" s="1"/>
  <c r="N94" i="1"/>
  <c r="R94" i="1" s="1"/>
  <c r="N95" i="1"/>
  <c r="R95" i="1" s="1"/>
  <c r="N105" i="1"/>
  <c r="R105" i="1" s="1"/>
  <c r="N97" i="1"/>
  <c r="R97" i="1" s="1"/>
  <c r="O103" i="1"/>
  <c r="I105" i="1"/>
  <c r="I97" i="1"/>
  <c r="I98" i="1"/>
  <c r="L98" i="1" s="1"/>
  <c r="K105" i="1"/>
  <c r="K97" i="1"/>
  <c r="L99" i="1"/>
  <c r="L154" i="1"/>
  <c r="L102" i="1"/>
  <c r="L155" i="1"/>
  <c r="K95" i="1"/>
  <c r="I95" i="1"/>
  <c r="D95" i="1"/>
  <c r="I111" i="1"/>
  <c r="K111" i="1"/>
  <c r="O111" i="1" s="1"/>
  <c r="D111" i="1"/>
  <c r="R26" i="1" l="1"/>
  <c r="L105" i="1"/>
  <c r="L95" i="1"/>
  <c r="L97" i="1"/>
  <c r="O95" i="1"/>
  <c r="O102" i="1"/>
  <c r="L103" i="1"/>
  <c r="O155" i="1"/>
  <c r="L101" i="1"/>
  <c r="O101" i="1"/>
  <c r="O154" i="1"/>
  <c r="L100" i="1"/>
  <c r="O100" i="1"/>
  <c r="O99" i="1"/>
  <c r="O98" i="1"/>
  <c r="O97" i="1"/>
  <c r="L96" i="1"/>
  <c r="O96" i="1"/>
  <c r="O105" i="1"/>
  <c r="L148" i="1"/>
  <c r="O148" i="1"/>
  <c r="L111" i="1"/>
  <c r="K5" i="1" l="1"/>
  <c r="K6" i="1"/>
  <c r="O6" i="1" s="1"/>
  <c r="K7" i="1"/>
  <c r="O7" i="1" s="1"/>
  <c r="K8" i="1"/>
  <c r="O8" i="1" s="1"/>
  <c r="K9" i="1"/>
  <c r="O9" i="1" s="1"/>
  <c r="K23" i="1"/>
  <c r="O23" i="1" s="1"/>
  <c r="O5" i="1" l="1"/>
  <c r="I5" i="1"/>
  <c r="I6" i="1"/>
  <c r="L6" i="1" s="1"/>
  <c r="I7" i="1"/>
  <c r="L7" i="1" s="1"/>
  <c r="I8" i="1"/>
  <c r="L8" i="1" s="1"/>
  <c r="I9" i="1"/>
  <c r="L9" i="1" s="1"/>
  <c r="D9" i="1"/>
  <c r="D8" i="1"/>
  <c r="D7" i="1"/>
  <c r="D6" i="1"/>
  <c r="D5" i="1"/>
  <c r="I23" i="1"/>
  <c r="L23" i="1" s="1"/>
  <c r="D23" i="1"/>
  <c r="D55" i="1"/>
  <c r="D56" i="1"/>
  <c r="D133" i="1"/>
  <c r="D25" i="1"/>
  <c r="D26" i="1"/>
  <c r="D27" i="1"/>
  <c r="D28" i="1"/>
  <c r="D29" i="1"/>
  <c r="D30" i="1"/>
  <c r="D31" i="1"/>
  <c r="D32" i="1"/>
  <c r="D33" i="1"/>
  <c r="D34" i="1"/>
  <c r="D35" i="1"/>
  <c r="D36" i="1"/>
  <c r="D57" i="1"/>
  <c r="D58" i="1"/>
  <c r="D37" i="1"/>
  <c r="D132" i="1"/>
  <c r="D59" i="1"/>
  <c r="D60" i="1"/>
  <c r="D38" i="1"/>
  <c r="D61" i="1"/>
  <c r="D62" i="1"/>
  <c r="D63" i="1"/>
  <c r="D39" i="1"/>
  <c r="D64" i="1"/>
  <c r="D40" i="1"/>
  <c r="D41" i="1"/>
  <c r="D42" i="1"/>
  <c r="D43" i="1"/>
  <c r="D65" i="1"/>
  <c r="D66" i="1"/>
  <c r="D44" i="1"/>
  <c r="D67" i="1"/>
  <c r="D135" i="1"/>
  <c r="D136" i="1"/>
  <c r="D45" i="1"/>
  <c r="D68" i="1"/>
  <c r="D137" i="1"/>
  <c r="D69" i="1"/>
  <c r="D138" i="1"/>
  <c r="D70" i="1"/>
  <c r="D71" i="1"/>
  <c r="D72" i="1"/>
  <c r="D73" i="1"/>
  <c r="D46" i="1"/>
  <c r="D47" i="1"/>
  <c r="D139" i="1"/>
  <c r="D74" i="1"/>
  <c r="D140" i="1"/>
  <c r="D75" i="1"/>
  <c r="D76" i="1"/>
  <c r="D141" i="1"/>
  <c r="D142" i="1"/>
  <c r="D143" i="1"/>
  <c r="D77" i="1"/>
  <c r="D78" i="1"/>
  <c r="D48" i="1"/>
  <c r="D79" i="1"/>
  <c r="D80" i="1"/>
  <c r="D49" i="1"/>
  <c r="D50" i="1"/>
  <c r="D81" i="1"/>
  <c r="D82" i="1"/>
  <c r="D144" i="1"/>
  <c r="D145" i="1"/>
  <c r="D83" i="1"/>
  <c r="D84" i="1"/>
  <c r="D146" i="1"/>
  <c r="D85" i="1"/>
  <c r="D86" i="1"/>
  <c r="D87" i="1"/>
  <c r="D88" i="1"/>
  <c r="D89" i="1"/>
  <c r="D147" i="1"/>
  <c r="D104" i="1"/>
  <c r="D52" i="1"/>
  <c r="D90" i="1"/>
  <c r="D91" i="1"/>
  <c r="D53" i="1"/>
  <c r="D92" i="1"/>
  <c r="D93" i="1"/>
  <c r="D94" i="1"/>
  <c r="D107" i="1"/>
  <c r="D108" i="1"/>
  <c r="D122" i="1"/>
  <c r="D124" i="1"/>
  <c r="D123" i="1"/>
  <c r="D20" i="1"/>
  <c r="D21" i="1"/>
  <c r="D22" i="1"/>
  <c r="D125" i="1"/>
  <c r="D126" i="1"/>
  <c r="D127" i="1"/>
  <c r="D128" i="1"/>
  <c r="D129" i="1"/>
  <c r="D130" i="1"/>
  <c r="D131" i="1"/>
  <c r="D112" i="1"/>
  <c r="D113" i="1"/>
  <c r="D114" i="1"/>
  <c r="D24" i="1"/>
  <c r="D54" i="1"/>
  <c r="L5" i="1" l="1"/>
  <c r="K24" i="1"/>
  <c r="O24" i="1" s="1"/>
  <c r="I24" i="1"/>
  <c r="K114" i="1"/>
  <c r="O114" i="1" s="1"/>
  <c r="I114" i="1"/>
  <c r="L114" i="1" l="1"/>
  <c r="L24" i="1"/>
  <c r="K52" i="1"/>
  <c r="O52" i="1" s="1"/>
  <c r="K91" i="1"/>
  <c r="O91" i="1" s="1"/>
  <c r="K53" i="1"/>
  <c r="O53" i="1" s="1"/>
  <c r="K92" i="1"/>
  <c r="O92" i="1" s="1"/>
  <c r="K93" i="1"/>
  <c r="O93" i="1" s="1"/>
  <c r="K94" i="1"/>
  <c r="O94" i="1" s="1"/>
  <c r="K107" i="1"/>
  <c r="O107" i="1" s="1"/>
  <c r="K122" i="1"/>
  <c r="O122" i="1" s="1"/>
  <c r="K124" i="1"/>
  <c r="O124" i="1" s="1"/>
  <c r="K123" i="1"/>
  <c r="O123" i="1" s="1"/>
  <c r="K20" i="1"/>
  <c r="K21" i="1"/>
  <c r="O21" i="1" s="1"/>
  <c r="K22" i="1"/>
  <c r="O22" i="1" s="1"/>
  <c r="K125" i="1"/>
  <c r="O125" i="1" s="1"/>
  <c r="K126" i="1"/>
  <c r="O126" i="1" s="1"/>
  <c r="K127" i="1"/>
  <c r="O127" i="1" s="1"/>
  <c r="K128" i="1"/>
  <c r="O128" i="1" s="1"/>
  <c r="K129" i="1"/>
  <c r="O129" i="1" s="1"/>
  <c r="K130" i="1"/>
  <c r="O130" i="1" s="1"/>
  <c r="K131" i="1"/>
  <c r="K104" i="1"/>
  <c r="O104" i="1" s="1"/>
  <c r="K56" i="1"/>
  <c r="O56" i="1" s="1"/>
  <c r="K133" i="1"/>
  <c r="L25" i="1"/>
  <c r="K26" i="1"/>
  <c r="O26" i="1" s="1"/>
  <c r="K27" i="1"/>
  <c r="K28" i="1"/>
  <c r="L29" i="1"/>
  <c r="L32" i="1"/>
  <c r="K34" i="1"/>
  <c r="L35" i="1"/>
  <c r="L36" i="1"/>
  <c r="L57" i="1"/>
  <c r="L58" i="1"/>
  <c r="K37" i="1"/>
  <c r="K132" i="1"/>
  <c r="O132" i="1" s="1"/>
  <c r="K59" i="1"/>
  <c r="O59" i="1" s="1"/>
  <c r="K38" i="1"/>
  <c r="K62" i="1"/>
  <c r="O62" i="1" s="1"/>
  <c r="L63" i="1"/>
  <c r="K64" i="1"/>
  <c r="L40" i="1"/>
  <c r="K41" i="1"/>
  <c r="K42" i="1"/>
  <c r="L43" i="1"/>
  <c r="L65" i="1"/>
  <c r="L66" i="1"/>
  <c r="K44" i="1"/>
  <c r="O44" i="1" s="1"/>
  <c r="K67" i="1"/>
  <c r="O67" i="1" s="1"/>
  <c r="K135" i="1"/>
  <c r="O135" i="1" s="1"/>
  <c r="K136" i="1"/>
  <c r="K68" i="1"/>
  <c r="O68" i="1" s="1"/>
  <c r="K69" i="1"/>
  <c r="O69" i="1" s="1"/>
  <c r="K138" i="1"/>
  <c r="O138" i="1" s="1"/>
  <c r="K70" i="1"/>
  <c r="O70" i="1" s="1"/>
  <c r="K71" i="1"/>
  <c r="O71" i="1" s="1"/>
  <c r="K73" i="1"/>
  <c r="O73" i="1" s="1"/>
  <c r="K46" i="1"/>
  <c r="O46" i="1" s="1"/>
  <c r="K47" i="1"/>
  <c r="O47" i="1" s="1"/>
  <c r="K139" i="1"/>
  <c r="O139" i="1" s="1"/>
  <c r="L74" i="1"/>
  <c r="L140" i="1"/>
  <c r="L75" i="1"/>
  <c r="L76" i="1"/>
  <c r="K141" i="1"/>
  <c r="O141" i="1" s="1"/>
  <c r="L142" i="1"/>
  <c r="K77" i="1"/>
  <c r="O77" i="1" s="1"/>
  <c r="K78" i="1"/>
  <c r="O78" i="1" s="1"/>
  <c r="K80" i="1"/>
  <c r="O80" i="1" s="1"/>
  <c r="L49" i="1"/>
  <c r="K50" i="1"/>
  <c r="O50" i="1" s="1"/>
  <c r="K81" i="1"/>
  <c r="O81" i="1" s="1"/>
  <c r="K82" i="1"/>
  <c r="O82" i="1" s="1"/>
  <c r="L144" i="1"/>
  <c r="K145" i="1"/>
  <c r="O145" i="1" s="1"/>
  <c r="K83" i="1"/>
  <c r="O83" i="1" s="1"/>
  <c r="K84" i="1"/>
  <c r="O84" i="1" s="1"/>
  <c r="K85" i="1"/>
  <c r="O85" i="1" s="1"/>
  <c r="K86" i="1"/>
  <c r="O86" i="1" s="1"/>
  <c r="K87" i="1"/>
  <c r="O87" i="1" s="1"/>
  <c r="L89" i="1"/>
  <c r="L147" i="1"/>
  <c r="L33" i="1"/>
  <c r="L61" i="1"/>
  <c r="L137" i="1"/>
  <c r="L72" i="1"/>
  <c r="L146" i="1"/>
  <c r="L54" i="1"/>
  <c r="L45" i="1"/>
  <c r="L55" i="1"/>
  <c r="L30" i="1"/>
  <c r="L31" i="1"/>
  <c r="L60" i="1"/>
  <c r="L39" i="1"/>
  <c r="L88" i="1"/>
  <c r="L143" i="1"/>
  <c r="L79" i="1"/>
  <c r="O20" i="1" l="1"/>
  <c r="L135" i="1"/>
  <c r="L26" i="1"/>
  <c r="L132" i="1"/>
  <c r="L145" i="1"/>
  <c r="O131" i="1"/>
  <c r="L136" i="1"/>
  <c r="O136" i="1"/>
  <c r="L41" i="1"/>
  <c r="O41" i="1"/>
  <c r="L37" i="1"/>
  <c r="O37" i="1"/>
  <c r="L28" i="1"/>
  <c r="O28" i="1"/>
  <c r="L133" i="1"/>
  <c r="O133" i="1"/>
  <c r="L38" i="1"/>
  <c r="O38" i="1"/>
  <c r="L34" i="1"/>
  <c r="O34" i="1"/>
  <c r="L27" i="1"/>
  <c r="O27" i="1"/>
  <c r="L64" i="1"/>
  <c r="O64" i="1"/>
  <c r="L42" i="1"/>
  <c r="O42" i="1"/>
  <c r="L87" i="1"/>
  <c r="L82" i="1"/>
  <c r="L141" i="1"/>
  <c r="L83" i="1"/>
  <c r="L69" i="1"/>
  <c r="L77" i="1"/>
  <c r="L84" i="1"/>
  <c r="L46" i="1"/>
  <c r="I104" i="1"/>
  <c r="L90" i="1"/>
  <c r="L93" i="1"/>
  <c r="L94" i="1"/>
  <c r="L108" i="1"/>
  <c r="L112" i="1"/>
  <c r="L113" i="1"/>
  <c r="I52" i="1"/>
  <c r="I85" i="1"/>
  <c r="I81" i="1"/>
  <c r="I50" i="1"/>
  <c r="L50" i="1" l="1"/>
  <c r="L81" i="1"/>
  <c r="L85" i="1"/>
  <c r="L52" i="1"/>
  <c r="I56" i="1"/>
  <c r="I59" i="1"/>
  <c r="I62" i="1"/>
  <c r="I44" i="1"/>
  <c r="I67" i="1"/>
  <c r="I68" i="1"/>
  <c r="I138" i="1"/>
  <c r="I70" i="1"/>
  <c r="I71" i="1"/>
  <c r="I73" i="1"/>
  <c r="I47" i="1"/>
  <c r="I139" i="1"/>
  <c r="I78" i="1"/>
  <c r="I48" i="1"/>
  <c r="I80" i="1"/>
  <c r="I86" i="1"/>
  <c r="I91" i="1"/>
  <c r="I53" i="1"/>
  <c r="I92" i="1"/>
  <c r="I107" i="1"/>
  <c r="I122" i="1"/>
  <c r="I124" i="1"/>
  <c r="I123" i="1"/>
  <c r="I20" i="1"/>
  <c r="I21" i="1"/>
  <c r="I22" i="1"/>
  <c r="I125" i="1"/>
  <c r="I126" i="1"/>
  <c r="I127" i="1"/>
  <c r="I128" i="1"/>
  <c r="I129" i="1"/>
  <c r="I130" i="1"/>
  <c r="I131" i="1"/>
  <c r="L131" i="1" s="1"/>
  <c r="L129" i="1" l="1"/>
  <c r="L125" i="1"/>
  <c r="L122" i="1"/>
  <c r="L48" i="1"/>
  <c r="L73" i="1"/>
  <c r="L138" i="1"/>
  <c r="L62" i="1"/>
  <c r="L128" i="1"/>
  <c r="L20" i="1"/>
  <c r="L107" i="1"/>
  <c r="L86" i="1"/>
  <c r="L78" i="1"/>
  <c r="L71" i="1"/>
  <c r="L59" i="1"/>
  <c r="L127" i="1"/>
  <c r="L123" i="1"/>
  <c r="L139" i="1"/>
  <c r="L70" i="1"/>
  <c r="L67" i="1"/>
  <c r="L56" i="1"/>
  <c r="L130" i="1"/>
  <c r="L126" i="1"/>
  <c r="L22" i="1"/>
  <c r="L124" i="1"/>
  <c r="L80" i="1"/>
  <c r="L47" i="1"/>
  <c r="L44" i="1"/>
  <c r="L68" i="1"/>
  <c r="L92" i="1"/>
  <c r="L53" i="1"/>
  <c r="L91" i="1"/>
  <c r="L21" i="1"/>
  <c r="L104" i="1" l="1"/>
</calcChain>
</file>

<file path=xl/sharedStrings.xml><?xml version="1.0" encoding="utf-8"?>
<sst xmlns="http://schemas.openxmlformats.org/spreadsheetml/2006/main" count="329" uniqueCount="74">
  <si>
    <t>огородничество</t>
  </si>
  <si>
    <t>малоэтажная многоквартирная жилая застройка</t>
  </si>
  <si>
    <t>приусадебного участка лпх</t>
  </si>
  <si>
    <t>малоэтаж.многоквартирная жилая застройка</t>
  </si>
  <si>
    <t>малоэтажная многоквартирная жилая застр.</t>
  </si>
  <si>
    <t>малоэтажная жилая застройка</t>
  </si>
  <si>
    <t>Разрешенное использование земельного участка</t>
  </si>
  <si>
    <t>для размещения АТС в целях обеспечения электросвязью населения</t>
  </si>
  <si>
    <t>для содержания автоматической телефонной станции</t>
  </si>
  <si>
    <t>для размещения контейнера-аппаратной базовой станции радиотелефонной связи</t>
  </si>
  <si>
    <t>эксплуатация складов временного хранения</t>
  </si>
  <si>
    <t>складирование неопасных грузов</t>
  </si>
  <si>
    <t>для ведения сельскохозяйственного производства (пашня)</t>
  </si>
  <si>
    <t>для ведения сельскохозяйственного производства (сенокос)</t>
  </si>
  <si>
    <t>1.15.</t>
  </si>
  <si>
    <t>эксплуатация 
строений с/х назначения</t>
  </si>
  <si>
    <t>содержание и эксп. 
Строений с/х назначения</t>
  </si>
  <si>
    <t>1,15.</t>
  </si>
  <si>
    <t>скотоводство (выпас сельскохозяйственых животных)</t>
  </si>
  <si>
    <t>для выращивания зерновых и иных сельскохозяйственных культур</t>
  </si>
  <si>
    <t>для складирования и хранения древесины</t>
  </si>
  <si>
    <t>для завершения стр-ва  цеха по переработке леса</t>
  </si>
  <si>
    <t>для складирования и хранения древесина</t>
  </si>
  <si>
    <t>для стр-ва завода по изготовлению паркета</t>
  </si>
  <si>
    <t>для стр-ва завода по переработке леса</t>
  </si>
  <si>
    <t>для содержания и эксплуатации ВЛ-35 кВ</t>
  </si>
  <si>
    <t>10.1.</t>
  </si>
  <si>
    <t>2.2.</t>
  </si>
  <si>
    <t>13.1.</t>
  </si>
  <si>
    <t>2.1.1.</t>
  </si>
  <si>
    <t>2.7.1.</t>
  </si>
  <si>
    <t>для ведения личного подсобного хозяйства</t>
  </si>
  <si>
    <t>приусадебный участок личного подсобного хозяйства (производство сельхоз продукции)</t>
  </si>
  <si>
    <t>строительство гаража</t>
  </si>
  <si>
    <t>6.8.</t>
  </si>
  <si>
    <t>1.8.</t>
  </si>
  <si>
    <t>1.2.</t>
  </si>
  <si>
    <t xml:space="preserve">2019 год </t>
  </si>
  <si>
    <t xml:space="preserve">2020 год </t>
  </si>
  <si>
    <t>для энергетики (размещение объектов электросетевого хозяйства)</t>
  </si>
  <si>
    <t>6.7.</t>
  </si>
  <si>
    <t>для сенокошения</t>
  </si>
  <si>
    <t>1.19.</t>
  </si>
  <si>
    <t>1.1.</t>
  </si>
  <si>
    <t>Кадастровая стоимость земельного участка 2019 год</t>
  </si>
  <si>
    <t>для торговой деятельности (магазин)</t>
  </si>
  <si>
    <t>4.4.</t>
  </si>
  <si>
    <t>для содержания и обслуживания здания гостиницы "Березка"</t>
  </si>
  <si>
    <t>4.7.</t>
  </si>
  <si>
    <t>Размер коэффициента</t>
  </si>
  <si>
    <t>Годовой размер арендной платы , руб.</t>
  </si>
  <si>
    <t>Разница 2019-2020 гг, руб.</t>
  </si>
  <si>
    <t>Площадь земельного участка,
кв.м.</t>
  </si>
  <si>
    <t xml:space="preserve">Код (числовое обозначение) вида разрешенного использования земельного участка
</t>
  </si>
  <si>
    <t xml:space="preserve">2021 год </t>
  </si>
  <si>
    <t>Разница 2020-2021 гг, руб.</t>
  </si>
  <si>
    <t>для огородничества</t>
  </si>
  <si>
    <t>для эксплуатации и обслуживания автогаража</t>
  </si>
  <si>
    <t>для садоводства и огородничества</t>
  </si>
  <si>
    <t>13.1; 13.2</t>
  </si>
  <si>
    <t>3.2.3.</t>
  </si>
  <si>
    <t>6.9.1.</t>
  </si>
  <si>
    <t>для заготовки древесины (размещение сооружений необходимых для обработки и хранения древесины)</t>
  </si>
  <si>
    <t xml:space="preserve">2022 год </t>
  </si>
  <si>
    <t>Разница 2021-2022 гг, руб.</t>
  </si>
  <si>
    <t>Ставка арендной платы (2020-2022 гг.)</t>
  </si>
  <si>
    <t xml:space="preserve">Удельный показатель кадастровой стоимости 2019 г. </t>
  </si>
  <si>
    <t>Годовой размер арендной платы, руб.</t>
  </si>
  <si>
    <t xml:space="preserve">                                                                                                                                         Приложение № 1
к экономическому обоснованию ставок арендной платы, размера коэффициентов, учитывающих виды разрешенного использования, осуществляемые на арендуемых земельных участках, находящихся в собственности муниципального образования «Облученский муниципальный район» ЕАО и земельных участках, государственная собственность на которые не разграничена, предоставленных в аренду без торгов</t>
  </si>
  <si>
    <t>коммунальное обслуживание</t>
  </si>
  <si>
    <t>3.1.</t>
  </si>
  <si>
    <t xml:space="preserve">2023 год </t>
  </si>
  <si>
    <t>Разница 2022-2023 гг, руб.</t>
  </si>
  <si>
    <t>Ставка арендной платы (2023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</si>
</sst>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0" fontId="7" fillId="2" borderId="1" xfId="0" applyFont="1" applyFill="1" applyBorder="1" applyAlignment="1"/>
    <xf numFmtId="0" fontId="6" fillId="0" borderId="1" xfId="0" applyFont="1" applyFill="1" applyBorder="1"/>
    <xf numFmtId="0" fontId="6" fillId="2" borderId="1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0" fillId="0" borderId="0" xfId="0" applyFont="1"/>
    <xf numFmtId="2" fontId="3" fillId="3" borderId="1" xfId="0" applyNumberFormat="1" applyFont="1" applyFill="1" applyBorder="1"/>
    <xf numFmtId="2" fontId="3" fillId="0" borderId="1" xfId="0" applyNumberFormat="1" applyFont="1" applyFill="1" applyBorder="1"/>
    <xf numFmtId="0" fontId="10" fillId="0" borderId="0" xfId="0" applyFont="1"/>
    <xf numFmtId="2" fontId="10" fillId="0" borderId="1" xfId="0" applyNumberFormat="1" applyFont="1" applyBorder="1"/>
    <xf numFmtId="0" fontId="3" fillId="0" borderId="1" xfId="0" applyFont="1" applyFill="1" applyBorder="1" applyAlignment="1"/>
    <xf numFmtId="0" fontId="3" fillId="3" borderId="1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2" fontId="10" fillId="3" borderId="1" xfId="0" applyNumberFormat="1" applyFont="1" applyFill="1" applyBorder="1"/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9" fillId="0" borderId="1" xfId="0" applyFont="1" applyBorder="1" applyAlignment="1">
      <alignment wrapText="1"/>
    </xf>
    <xf numFmtId="16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" fontId="5" fillId="0" borderId="1" xfId="0" applyNumberFormat="1" applyFont="1" applyFill="1" applyBorder="1"/>
    <xf numFmtId="0" fontId="9" fillId="3" borderId="1" xfId="0" applyFont="1" applyFill="1" applyBorder="1" applyAlignment="1">
      <alignment wrapText="1"/>
    </xf>
    <xf numFmtId="2" fontId="0" fillId="0" borderId="1" xfId="0" applyNumberFormat="1" applyBorder="1"/>
    <xf numFmtId="2" fontId="9" fillId="0" borderId="1" xfId="0" applyNumberFormat="1" applyFont="1" applyBorder="1"/>
    <xf numFmtId="2" fontId="0" fillId="0" borderId="1" xfId="0" applyNumberFormat="1" applyFill="1" applyBorder="1"/>
    <xf numFmtId="2" fontId="10" fillId="0" borderId="1" xfId="0" applyNumberFormat="1" applyFont="1" applyFill="1" applyBorder="1"/>
    <xf numFmtId="4" fontId="5" fillId="3" borderId="1" xfId="0" applyNumberFormat="1" applyFont="1" applyFill="1" applyBorder="1"/>
    <xf numFmtId="2" fontId="0" fillId="3" borderId="1" xfId="0" applyNumberFormat="1" applyFill="1" applyBorder="1"/>
    <xf numFmtId="4" fontId="5" fillId="0" borderId="1" xfId="0" applyNumberFormat="1" applyFont="1" applyBorder="1"/>
    <xf numFmtId="4" fontId="5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/>
    <xf numFmtId="4" fontId="5" fillId="2" borderId="1" xfId="0" applyNumberFormat="1" applyFont="1" applyFill="1" applyBorder="1"/>
    <xf numFmtId="4" fontId="5" fillId="3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6" fontId="6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4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/>
    <xf numFmtId="4" fontId="1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6"/>
  <sheetViews>
    <sheetView tabSelected="1" zoomScaleNormal="100" zoomScaleSheetLayoutView="40" workbookViewId="0">
      <selection activeCell="P4" sqref="P4"/>
    </sheetView>
  </sheetViews>
  <sheetFormatPr defaultRowHeight="15" customHeight="1" x14ac:dyDescent="0.25"/>
  <cols>
    <col min="1" max="1" width="42.5703125" customWidth="1"/>
    <col min="2" max="2" width="11.7109375" customWidth="1"/>
    <col min="3" max="3" width="12.5703125" customWidth="1"/>
    <col min="4" max="4" width="12.28515625" style="9" customWidth="1"/>
    <col min="5" max="5" width="13.140625" style="9" customWidth="1"/>
    <col min="6" max="6" width="13.140625" style="62" customWidth="1"/>
    <col min="7" max="7" width="10.85546875" style="9" customWidth="1"/>
    <col min="8" max="8" width="11.7109375" style="44" customWidth="1"/>
    <col min="9" max="9" width="11.7109375" style="19" customWidth="1"/>
    <col min="10" max="10" width="12.140625" style="19" customWidth="1"/>
    <col min="11" max="11" width="12.7109375" style="21" customWidth="1"/>
    <col min="12" max="12" width="12" style="24" customWidth="1"/>
    <col min="13" max="13" width="12.140625" customWidth="1"/>
    <col min="14" max="14" width="12.85546875" customWidth="1"/>
    <col min="15" max="15" width="12" customWidth="1"/>
    <col min="16" max="16" width="11.7109375" customWidth="1"/>
    <col min="17" max="17" width="12.42578125" customWidth="1"/>
    <col min="18" max="18" width="11.85546875" customWidth="1"/>
    <col min="19" max="19" width="12.28515625" customWidth="1"/>
    <col min="20" max="20" width="11.42578125" customWidth="1"/>
    <col min="21" max="21" width="11.5703125" customWidth="1"/>
    <col min="22" max="24" width="9.140625" customWidth="1"/>
  </cols>
  <sheetData>
    <row r="1" spans="1:23" ht="88.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N1" s="58"/>
      <c r="O1" s="71" t="s">
        <v>68</v>
      </c>
      <c r="P1" s="71"/>
      <c r="Q1" s="71"/>
      <c r="R1" s="71"/>
      <c r="S1" s="71"/>
      <c r="T1" s="71"/>
      <c r="U1" s="71"/>
    </row>
    <row r="3" spans="1:23" ht="15" customHeight="1" x14ac:dyDescent="0.25">
      <c r="A3" s="70" t="s">
        <v>6</v>
      </c>
      <c r="B3" s="70" t="s">
        <v>52</v>
      </c>
      <c r="C3" s="70" t="s">
        <v>44</v>
      </c>
      <c r="D3" s="70" t="s">
        <v>66</v>
      </c>
      <c r="E3" s="70" t="s">
        <v>65</v>
      </c>
      <c r="F3" s="70" t="s">
        <v>73</v>
      </c>
      <c r="G3" s="70" t="s">
        <v>53</v>
      </c>
      <c r="H3" s="72" t="s">
        <v>37</v>
      </c>
      <c r="I3" s="72"/>
      <c r="J3" s="68" t="s">
        <v>38</v>
      </c>
      <c r="K3" s="68"/>
      <c r="L3" s="69" t="s">
        <v>51</v>
      </c>
      <c r="M3" s="68" t="s">
        <v>54</v>
      </c>
      <c r="N3" s="68"/>
      <c r="O3" s="69" t="s">
        <v>55</v>
      </c>
      <c r="P3" s="68" t="s">
        <v>63</v>
      </c>
      <c r="Q3" s="68"/>
      <c r="R3" s="69" t="s">
        <v>64</v>
      </c>
      <c r="S3" s="68" t="s">
        <v>71</v>
      </c>
      <c r="T3" s="68"/>
      <c r="U3" s="69" t="s">
        <v>72</v>
      </c>
    </row>
    <row r="4" spans="1:23" s="8" customFormat="1" ht="135" customHeight="1" x14ac:dyDescent="0.25">
      <c r="A4" s="72"/>
      <c r="B4" s="70"/>
      <c r="C4" s="70"/>
      <c r="D4" s="70"/>
      <c r="E4" s="70"/>
      <c r="F4" s="70"/>
      <c r="G4" s="70"/>
      <c r="H4" s="39" t="s">
        <v>49</v>
      </c>
      <c r="I4" s="65" t="s">
        <v>67</v>
      </c>
      <c r="J4" s="39" t="s">
        <v>49</v>
      </c>
      <c r="K4" s="65" t="s">
        <v>50</v>
      </c>
      <c r="L4" s="69"/>
      <c r="M4" s="39" t="s">
        <v>49</v>
      </c>
      <c r="N4" s="65" t="s">
        <v>50</v>
      </c>
      <c r="O4" s="69"/>
      <c r="P4" s="39" t="s">
        <v>49</v>
      </c>
      <c r="Q4" s="65" t="s">
        <v>50</v>
      </c>
      <c r="R4" s="69"/>
      <c r="S4" s="39" t="s">
        <v>49</v>
      </c>
      <c r="T4" s="65" t="s">
        <v>50</v>
      </c>
      <c r="U4" s="69"/>
      <c r="W4" s="64"/>
    </row>
    <row r="5" spans="1:23" ht="30.75" customHeight="1" x14ac:dyDescent="0.25">
      <c r="A5" s="15" t="s">
        <v>12</v>
      </c>
      <c r="B5" s="34">
        <v>762313</v>
      </c>
      <c r="C5" s="34">
        <v>1661842.34</v>
      </c>
      <c r="D5" s="54">
        <f t="shared" ref="D5:D50" si="0">C5/B5</f>
        <v>2.1800000000000002</v>
      </c>
      <c r="E5" s="14">
        <v>3.87</v>
      </c>
      <c r="F5" s="14">
        <v>3.04</v>
      </c>
      <c r="G5" s="37" t="s">
        <v>43</v>
      </c>
      <c r="H5" s="37">
        <v>2.7E-2</v>
      </c>
      <c r="I5" s="23">
        <f t="shared" ref="I5:I24" si="1">C5*H5</f>
        <v>44869.743180000005</v>
      </c>
      <c r="J5" s="46">
        <v>1.6E-2</v>
      </c>
      <c r="K5" s="22">
        <f t="shared" ref="K5:K24" si="2">B5*E5*J5</f>
        <v>47202.420960000003</v>
      </c>
      <c r="L5" s="29">
        <f t="shared" ref="L5:L50" si="3">K5-I5</f>
        <v>2332.6777799999982</v>
      </c>
      <c r="M5" s="13">
        <v>1.6E-2</v>
      </c>
      <c r="N5" s="47">
        <f t="shared" ref="N5:N24" si="4">B5*E5*M5</f>
        <v>47202.420960000003</v>
      </c>
      <c r="O5" s="25">
        <f t="shared" ref="O5:O50" si="5">N5-K5</f>
        <v>0</v>
      </c>
      <c r="P5" s="13">
        <v>1.66E-2</v>
      </c>
      <c r="Q5" s="47">
        <f t="shared" ref="Q5:Q24" si="6">P5*E5*B5</f>
        <v>48972.511746000004</v>
      </c>
      <c r="R5" s="25">
        <f>Q5-N5</f>
        <v>1770.0907860000007</v>
      </c>
      <c r="S5" s="13">
        <v>2.1999999999999999E-2</v>
      </c>
      <c r="T5" s="47">
        <f>B5*F5*S5</f>
        <v>50983.493439999998</v>
      </c>
      <c r="U5" s="25">
        <f>T5-Q5</f>
        <v>2010.9816939999946</v>
      </c>
    </row>
    <row r="6" spans="1:23" ht="30" customHeight="1" x14ac:dyDescent="0.25">
      <c r="A6" s="15" t="s">
        <v>12</v>
      </c>
      <c r="B6" s="34">
        <v>921752</v>
      </c>
      <c r="C6" s="34">
        <v>2009419.36</v>
      </c>
      <c r="D6" s="54">
        <f t="shared" si="0"/>
        <v>2.1800000000000002</v>
      </c>
      <c r="E6" s="14">
        <v>3.87</v>
      </c>
      <c r="F6" s="14">
        <v>3.04</v>
      </c>
      <c r="G6" s="37" t="s">
        <v>43</v>
      </c>
      <c r="H6" s="37">
        <v>2.7E-2</v>
      </c>
      <c r="I6" s="23">
        <f t="shared" si="1"/>
        <v>54254.322720000004</v>
      </c>
      <c r="J6" s="46">
        <v>1.6E-2</v>
      </c>
      <c r="K6" s="22">
        <f t="shared" si="2"/>
        <v>57074.883840000002</v>
      </c>
      <c r="L6" s="29">
        <f t="shared" si="3"/>
        <v>2820.5611199999985</v>
      </c>
      <c r="M6" s="13">
        <v>1.6E-2</v>
      </c>
      <c r="N6" s="47">
        <f t="shared" si="4"/>
        <v>57074.883840000002</v>
      </c>
      <c r="O6" s="25">
        <f t="shared" si="5"/>
        <v>0</v>
      </c>
      <c r="P6" s="13">
        <v>1.66E-2</v>
      </c>
      <c r="Q6" s="47">
        <f t="shared" si="6"/>
        <v>59215.191984000005</v>
      </c>
      <c r="R6" s="25">
        <f t="shared" ref="R6:R67" si="7">Q6-N6</f>
        <v>2140.3081440000024</v>
      </c>
      <c r="S6" s="13">
        <v>2.1999999999999999E-2</v>
      </c>
      <c r="T6" s="47">
        <f t="shared" ref="T6:T67" si="8">B6*F6*S6</f>
        <v>61646.773759999996</v>
      </c>
      <c r="U6" s="25">
        <f t="shared" ref="U6:U67" si="9">T6-Q6</f>
        <v>2431.5817759999918</v>
      </c>
    </row>
    <row r="7" spans="1:23" ht="30" customHeight="1" x14ac:dyDescent="0.25">
      <c r="A7" s="15" t="s">
        <v>12</v>
      </c>
      <c r="B7" s="34">
        <v>299345</v>
      </c>
      <c r="C7" s="34">
        <v>652572.1</v>
      </c>
      <c r="D7" s="54">
        <f t="shared" si="0"/>
        <v>2.1799999999999997</v>
      </c>
      <c r="E7" s="14">
        <v>3.87</v>
      </c>
      <c r="F7" s="14">
        <v>3.04</v>
      </c>
      <c r="G7" s="37" t="s">
        <v>43</v>
      </c>
      <c r="H7" s="37">
        <v>2.7E-2</v>
      </c>
      <c r="I7" s="23">
        <f t="shared" si="1"/>
        <v>17619.4467</v>
      </c>
      <c r="J7" s="46">
        <v>1.6E-2</v>
      </c>
      <c r="K7" s="22">
        <f t="shared" si="2"/>
        <v>18535.442400000004</v>
      </c>
      <c r="L7" s="29">
        <f t="shared" si="3"/>
        <v>915.99570000000313</v>
      </c>
      <c r="M7" s="13">
        <v>1.6E-2</v>
      </c>
      <c r="N7" s="47">
        <f t="shared" si="4"/>
        <v>18535.442400000004</v>
      </c>
      <c r="O7" s="25">
        <f t="shared" si="5"/>
        <v>0</v>
      </c>
      <c r="P7" s="13">
        <v>1.66E-2</v>
      </c>
      <c r="Q7" s="47">
        <f t="shared" si="6"/>
        <v>19230.521490000003</v>
      </c>
      <c r="R7" s="25">
        <f t="shared" si="7"/>
        <v>695.07908999999927</v>
      </c>
      <c r="S7" s="13">
        <v>2.1999999999999999E-2</v>
      </c>
      <c r="T7" s="47">
        <f t="shared" si="8"/>
        <v>20020.193599999999</v>
      </c>
      <c r="U7" s="25">
        <f t="shared" si="9"/>
        <v>789.67210999999588</v>
      </c>
    </row>
    <row r="8" spans="1:23" ht="30.75" customHeight="1" x14ac:dyDescent="0.25">
      <c r="A8" s="15" t="s">
        <v>12</v>
      </c>
      <c r="B8" s="34">
        <v>197612</v>
      </c>
      <c r="C8" s="34">
        <v>430794.16</v>
      </c>
      <c r="D8" s="54">
        <f t="shared" si="0"/>
        <v>2.1799999999999997</v>
      </c>
      <c r="E8" s="14">
        <v>3.87</v>
      </c>
      <c r="F8" s="14">
        <v>3.04</v>
      </c>
      <c r="G8" s="37" t="s">
        <v>43</v>
      </c>
      <c r="H8" s="37">
        <v>2.7E-2</v>
      </c>
      <c r="I8" s="23">
        <f t="shared" si="1"/>
        <v>11631.442319999998</v>
      </c>
      <c r="J8" s="46">
        <v>1.6E-2</v>
      </c>
      <c r="K8" s="22">
        <f t="shared" si="2"/>
        <v>12236.135040000001</v>
      </c>
      <c r="L8" s="29">
        <f t="shared" si="3"/>
        <v>604.69272000000274</v>
      </c>
      <c r="M8" s="13">
        <v>1.6E-2</v>
      </c>
      <c r="N8" s="47">
        <f t="shared" si="4"/>
        <v>12236.135040000001</v>
      </c>
      <c r="O8" s="25">
        <f t="shared" si="5"/>
        <v>0</v>
      </c>
      <c r="P8" s="13">
        <v>1.66E-2</v>
      </c>
      <c r="Q8" s="47">
        <f t="shared" si="6"/>
        <v>12694.990104000002</v>
      </c>
      <c r="R8" s="25">
        <f t="shared" si="7"/>
        <v>458.85506400000122</v>
      </c>
      <c r="S8" s="13">
        <v>2.1999999999999999E-2</v>
      </c>
      <c r="T8" s="47">
        <f t="shared" si="8"/>
        <v>13216.290559999999</v>
      </c>
      <c r="U8" s="25">
        <f t="shared" si="9"/>
        <v>521.30045599999721</v>
      </c>
    </row>
    <row r="9" spans="1:23" ht="30" customHeight="1" x14ac:dyDescent="0.25">
      <c r="A9" s="15" t="s">
        <v>12</v>
      </c>
      <c r="B9" s="34">
        <v>67503</v>
      </c>
      <c r="C9" s="34">
        <v>147156.54</v>
      </c>
      <c r="D9" s="54">
        <f t="shared" si="0"/>
        <v>2.1800000000000002</v>
      </c>
      <c r="E9" s="14">
        <v>3.87</v>
      </c>
      <c r="F9" s="14">
        <v>3.04</v>
      </c>
      <c r="G9" s="37" t="s">
        <v>43</v>
      </c>
      <c r="H9" s="37">
        <v>2.7E-2</v>
      </c>
      <c r="I9" s="23">
        <f t="shared" si="1"/>
        <v>3973.22658</v>
      </c>
      <c r="J9" s="46">
        <v>1.6E-2</v>
      </c>
      <c r="K9" s="22">
        <f t="shared" si="2"/>
        <v>4179.7857600000007</v>
      </c>
      <c r="L9" s="29">
        <f t="shared" si="3"/>
        <v>206.55918000000065</v>
      </c>
      <c r="M9" s="13">
        <v>1.6E-2</v>
      </c>
      <c r="N9" s="47">
        <f t="shared" si="4"/>
        <v>4179.7857600000007</v>
      </c>
      <c r="O9" s="25">
        <f t="shared" si="5"/>
        <v>0</v>
      </c>
      <c r="P9" s="13">
        <v>1.66E-2</v>
      </c>
      <c r="Q9" s="47">
        <f t="shared" si="6"/>
        <v>4336.5277260000003</v>
      </c>
      <c r="R9" s="25">
        <f t="shared" si="7"/>
        <v>156.74196599999959</v>
      </c>
      <c r="S9" s="13">
        <v>2.1999999999999999E-2</v>
      </c>
      <c r="T9" s="47">
        <f t="shared" si="8"/>
        <v>4514.6006399999997</v>
      </c>
      <c r="U9" s="25">
        <f t="shared" si="9"/>
        <v>178.0729139999994</v>
      </c>
    </row>
    <row r="10" spans="1:23" ht="30.75" customHeight="1" x14ac:dyDescent="0.25">
      <c r="A10" s="15" t="s">
        <v>19</v>
      </c>
      <c r="B10" s="1">
        <v>662255</v>
      </c>
      <c r="C10" s="13">
        <v>1443715.9</v>
      </c>
      <c r="D10" s="54">
        <f t="shared" si="0"/>
        <v>2.1799999999999997</v>
      </c>
      <c r="E10" s="14">
        <v>3.87</v>
      </c>
      <c r="F10" s="14">
        <v>3.04</v>
      </c>
      <c r="G10" s="14" t="s">
        <v>36</v>
      </c>
      <c r="H10" s="38">
        <v>0.03</v>
      </c>
      <c r="I10" s="23">
        <f t="shared" si="1"/>
        <v>43311.476999999999</v>
      </c>
      <c r="J10" s="27">
        <v>1.7000000000000001E-2</v>
      </c>
      <c r="K10" s="22">
        <f t="shared" si="2"/>
        <v>43569.756450000008</v>
      </c>
      <c r="L10" s="25">
        <f t="shared" si="3"/>
        <v>258.27945000000909</v>
      </c>
      <c r="M10" s="27">
        <v>1.7000000000000001E-2</v>
      </c>
      <c r="N10" s="47">
        <f t="shared" si="4"/>
        <v>43569.756450000008</v>
      </c>
      <c r="O10" s="25">
        <f t="shared" si="5"/>
        <v>0</v>
      </c>
      <c r="P10" s="13">
        <v>1.77E-2</v>
      </c>
      <c r="Q10" s="47">
        <f t="shared" si="6"/>
        <v>45363.805245000003</v>
      </c>
      <c r="R10" s="25">
        <f t="shared" si="7"/>
        <v>1794.0487949999952</v>
      </c>
      <c r="S10" s="13">
        <v>2.3400000000000001E-2</v>
      </c>
      <c r="T10" s="47">
        <f t="shared" si="8"/>
        <v>47110.171679999999</v>
      </c>
      <c r="U10" s="25">
        <f t="shared" si="9"/>
        <v>1746.3664349999963</v>
      </c>
    </row>
    <row r="11" spans="1:23" ht="30.75" customHeight="1" x14ac:dyDescent="0.25">
      <c r="A11" s="15" t="s">
        <v>19</v>
      </c>
      <c r="B11" s="1">
        <v>1514291</v>
      </c>
      <c r="C11" s="13">
        <v>3301154.38</v>
      </c>
      <c r="D11" s="54">
        <f t="shared" si="0"/>
        <v>2.1799999999999997</v>
      </c>
      <c r="E11" s="14">
        <v>3.87</v>
      </c>
      <c r="F11" s="14">
        <v>3.04</v>
      </c>
      <c r="G11" s="14" t="s">
        <v>36</v>
      </c>
      <c r="H11" s="38">
        <v>0.03</v>
      </c>
      <c r="I11" s="23">
        <f t="shared" si="1"/>
        <v>99034.631399999998</v>
      </c>
      <c r="J11" s="27">
        <v>1.7000000000000001E-2</v>
      </c>
      <c r="K11" s="22">
        <f t="shared" si="2"/>
        <v>99625.204890000008</v>
      </c>
      <c r="L11" s="25">
        <f t="shared" si="3"/>
        <v>590.57349000000977</v>
      </c>
      <c r="M11" s="27">
        <v>1.7000000000000001E-2</v>
      </c>
      <c r="N11" s="47">
        <f t="shared" si="4"/>
        <v>99625.204890000008</v>
      </c>
      <c r="O11" s="25">
        <f t="shared" si="5"/>
        <v>0</v>
      </c>
      <c r="P11" s="13">
        <v>1.77E-2</v>
      </c>
      <c r="Q11" s="47">
        <f t="shared" si="6"/>
        <v>103727.419209</v>
      </c>
      <c r="R11" s="25">
        <f t="shared" si="7"/>
        <v>4102.2143189999915</v>
      </c>
      <c r="S11" s="13">
        <v>2.3400000000000001E-2</v>
      </c>
      <c r="T11" s="47">
        <f t="shared" si="8"/>
        <v>107720.604576</v>
      </c>
      <c r="U11" s="25">
        <f t="shared" si="9"/>
        <v>3993.1853669999982</v>
      </c>
    </row>
    <row r="12" spans="1:23" ht="30.75" customHeight="1" x14ac:dyDescent="0.25">
      <c r="A12" s="32" t="s">
        <v>12</v>
      </c>
      <c r="B12" s="1">
        <v>216514</v>
      </c>
      <c r="C12" s="13">
        <v>472000.52</v>
      </c>
      <c r="D12" s="54">
        <f t="shared" si="0"/>
        <v>2.1800000000000002</v>
      </c>
      <c r="E12" s="14">
        <v>3.87</v>
      </c>
      <c r="F12" s="14">
        <v>3.04</v>
      </c>
      <c r="G12" s="14" t="s">
        <v>36</v>
      </c>
      <c r="H12" s="38">
        <v>0.03</v>
      </c>
      <c r="I12" s="23">
        <f t="shared" si="1"/>
        <v>14160.015600000001</v>
      </c>
      <c r="J12" s="27">
        <v>1.7000000000000001E-2</v>
      </c>
      <c r="K12" s="22">
        <f t="shared" si="2"/>
        <v>14244.456060000002</v>
      </c>
      <c r="L12" s="25">
        <f t="shared" si="3"/>
        <v>84.440460000001622</v>
      </c>
      <c r="M12" s="27">
        <v>1.7000000000000001E-2</v>
      </c>
      <c r="N12" s="47">
        <f t="shared" si="4"/>
        <v>14244.456060000002</v>
      </c>
      <c r="O12" s="25">
        <f t="shared" si="5"/>
        <v>0</v>
      </c>
      <c r="P12" s="13">
        <v>1.77E-2</v>
      </c>
      <c r="Q12" s="47">
        <f t="shared" si="6"/>
        <v>14830.992486000001</v>
      </c>
      <c r="R12" s="25">
        <f t="shared" si="7"/>
        <v>586.53642599999876</v>
      </c>
      <c r="S12" s="13">
        <v>2.3400000000000001E-2</v>
      </c>
      <c r="T12" s="47">
        <f t="shared" si="8"/>
        <v>15401.939904000003</v>
      </c>
      <c r="U12" s="25">
        <f t="shared" si="9"/>
        <v>570.94741800000156</v>
      </c>
    </row>
    <row r="13" spans="1:23" ht="30.75" customHeight="1" x14ac:dyDescent="0.25">
      <c r="A13" s="32" t="s">
        <v>12</v>
      </c>
      <c r="B13" s="1">
        <v>1339307</v>
      </c>
      <c r="C13" s="13">
        <v>2919689.26</v>
      </c>
      <c r="D13" s="54">
        <f t="shared" si="0"/>
        <v>2.1799999999999997</v>
      </c>
      <c r="E13" s="14">
        <v>3.87</v>
      </c>
      <c r="F13" s="14">
        <v>3.04</v>
      </c>
      <c r="G13" s="14" t="s">
        <v>36</v>
      </c>
      <c r="H13" s="38">
        <v>0.03</v>
      </c>
      <c r="I13" s="23">
        <f t="shared" si="1"/>
        <v>87590.67779999999</v>
      </c>
      <c r="J13" s="27">
        <v>1.7000000000000001E-2</v>
      </c>
      <c r="K13" s="22">
        <f t="shared" si="2"/>
        <v>88113.007530000003</v>
      </c>
      <c r="L13" s="25">
        <f t="shared" si="3"/>
        <v>522.3297300000122</v>
      </c>
      <c r="M13" s="27">
        <v>1.7000000000000001E-2</v>
      </c>
      <c r="N13" s="47">
        <f t="shared" si="4"/>
        <v>88113.007530000003</v>
      </c>
      <c r="O13" s="25">
        <f t="shared" si="5"/>
        <v>0</v>
      </c>
      <c r="P13" s="13">
        <v>1.77E-2</v>
      </c>
      <c r="Q13" s="47">
        <f t="shared" si="6"/>
        <v>91741.190193000002</v>
      </c>
      <c r="R13" s="25">
        <f t="shared" si="7"/>
        <v>3628.1826629999996</v>
      </c>
      <c r="S13" s="13">
        <v>2.3400000000000001E-2</v>
      </c>
      <c r="T13" s="47">
        <f t="shared" si="8"/>
        <v>95272.942752000003</v>
      </c>
      <c r="U13" s="25">
        <f t="shared" si="9"/>
        <v>3531.7525590000005</v>
      </c>
    </row>
    <row r="14" spans="1:23" ht="30.75" customHeight="1" x14ac:dyDescent="0.25">
      <c r="A14" s="17" t="s">
        <v>18</v>
      </c>
      <c r="B14" s="1">
        <v>942973</v>
      </c>
      <c r="C14" s="13">
        <v>2055681.14</v>
      </c>
      <c r="D14" s="54">
        <f t="shared" si="0"/>
        <v>2.1799999999999997</v>
      </c>
      <c r="E14" s="14">
        <v>3.87</v>
      </c>
      <c r="F14" s="14">
        <v>3.04</v>
      </c>
      <c r="G14" s="18" t="s">
        <v>35</v>
      </c>
      <c r="H14" s="38">
        <v>1.7000000000000001E-2</v>
      </c>
      <c r="I14" s="23">
        <f t="shared" si="1"/>
        <v>34946.579380000003</v>
      </c>
      <c r="J14" s="27">
        <v>0.01</v>
      </c>
      <c r="K14" s="22">
        <f t="shared" si="2"/>
        <v>36493.055100000005</v>
      </c>
      <c r="L14" s="25">
        <f t="shared" si="3"/>
        <v>1546.4757200000022</v>
      </c>
      <c r="M14" s="27">
        <v>0.01</v>
      </c>
      <c r="N14" s="47">
        <f t="shared" si="4"/>
        <v>36493.055100000005</v>
      </c>
      <c r="O14" s="25">
        <f t="shared" si="5"/>
        <v>0</v>
      </c>
      <c r="P14" s="13">
        <v>1.04E-2</v>
      </c>
      <c r="Q14" s="47">
        <f t="shared" si="6"/>
        <v>37952.777303999996</v>
      </c>
      <c r="R14" s="25">
        <f t="shared" si="7"/>
        <v>1459.7222039999906</v>
      </c>
      <c r="S14" s="13">
        <v>1.37E-2</v>
      </c>
      <c r="T14" s="47">
        <f t="shared" si="8"/>
        <v>39272.939504000002</v>
      </c>
      <c r="U14" s="25">
        <f t="shared" si="9"/>
        <v>1320.1622000000061</v>
      </c>
    </row>
    <row r="15" spans="1:23" ht="30.75" customHeight="1" x14ac:dyDescent="0.25">
      <c r="A15" s="17" t="s">
        <v>18</v>
      </c>
      <c r="B15" s="1">
        <v>374823</v>
      </c>
      <c r="C15" s="13">
        <v>584723.88</v>
      </c>
      <c r="D15" s="54">
        <f t="shared" si="0"/>
        <v>1.56</v>
      </c>
      <c r="E15" s="14">
        <v>3.87</v>
      </c>
      <c r="F15" s="14">
        <v>3.04</v>
      </c>
      <c r="G15" s="18" t="s">
        <v>35</v>
      </c>
      <c r="H15" s="38">
        <v>1.7000000000000001E-2</v>
      </c>
      <c r="I15" s="23">
        <f t="shared" si="1"/>
        <v>9940.3059600000015</v>
      </c>
      <c r="J15" s="27">
        <v>0.01</v>
      </c>
      <c r="K15" s="22">
        <f t="shared" si="2"/>
        <v>14505.650100000001</v>
      </c>
      <c r="L15" s="25">
        <f t="shared" si="3"/>
        <v>4565.3441399999992</v>
      </c>
      <c r="M15" s="27">
        <v>0.01</v>
      </c>
      <c r="N15" s="47">
        <f t="shared" si="4"/>
        <v>14505.650100000001</v>
      </c>
      <c r="O15" s="25">
        <f t="shared" si="5"/>
        <v>0</v>
      </c>
      <c r="P15" s="13">
        <v>1.04E-2</v>
      </c>
      <c r="Q15" s="47">
        <f t="shared" si="6"/>
        <v>15085.876103999999</v>
      </c>
      <c r="R15" s="25">
        <f t="shared" si="7"/>
        <v>580.22600399999828</v>
      </c>
      <c r="S15" s="13">
        <v>1.37E-2</v>
      </c>
      <c r="T15" s="47">
        <f t="shared" si="8"/>
        <v>15610.628304</v>
      </c>
      <c r="U15" s="25">
        <f t="shared" si="9"/>
        <v>524.75220000000081</v>
      </c>
    </row>
    <row r="16" spans="1:23" ht="30.75" customHeight="1" x14ac:dyDescent="0.25">
      <c r="A16" s="32" t="s">
        <v>13</v>
      </c>
      <c r="B16" s="1">
        <v>1675144</v>
      </c>
      <c r="C16" s="13">
        <v>3651813.92</v>
      </c>
      <c r="D16" s="54">
        <f t="shared" si="0"/>
        <v>2.1800000000000002</v>
      </c>
      <c r="E16" s="14">
        <v>3.87</v>
      </c>
      <c r="F16" s="14">
        <v>3.04</v>
      </c>
      <c r="G16" s="14" t="s">
        <v>35</v>
      </c>
      <c r="H16" s="38">
        <v>1.7000000000000001E-2</v>
      </c>
      <c r="I16" s="23">
        <f t="shared" si="1"/>
        <v>62080.836640000001</v>
      </c>
      <c r="J16" s="27">
        <v>0.01</v>
      </c>
      <c r="K16" s="22">
        <f t="shared" si="2"/>
        <v>64828.072800000002</v>
      </c>
      <c r="L16" s="25">
        <f t="shared" si="3"/>
        <v>2747.2361600000004</v>
      </c>
      <c r="M16" s="27">
        <v>0.01</v>
      </c>
      <c r="N16" s="47">
        <f t="shared" si="4"/>
        <v>64828.072800000002</v>
      </c>
      <c r="O16" s="25">
        <f t="shared" si="5"/>
        <v>0</v>
      </c>
      <c r="P16" s="13">
        <v>1.04E-2</v>
      </c>
      <c r="Q16" s="47">
        <f t="shared" si="6"/>
        <v>67421.195712000001</v>
      </c>
      <c r="R16" s="25">
        <f t="shared" si="7"/>
        <v>2593.1229119999989</v>
      </c>
      <c r="S16" s="13">
        <v>1.37E-2</v>
      </c>
      <c r="T16" s="47">
        <f t="shared" si="8"/>
        <v>69766.397312000001</v>
      </c>
      <c r="U16" s="25">
        <f t="shared" si="9"/>
        <v>2345.2016000000003</v>
      </c>
    </row>
    <row r="17" spans="1:21" ht="30.75" customHeight="1" x14ac:dyDescent="0.25">
      <c r="A17" s="32" t="s">
        <v>13</v>
      </c>
      <c r="B17" s="1">
        <v>422806</v>
      </c>
      <c r="C17" s="13">
        <v>921717.08</v>
      </c>
      <c r="D17" s="54">
        <f t="shared" si="0"/>
        <v>2.1799999999999997</v>
      </c>
      <c r="E17" s="14">
        <v>3.87</v>
      </c>
      <c r="F17" s="14">
        <v>3.04</v>
      </c>
      <c r="G17" s="14" t="s">
        <v>35</v>
      </c>
      <c r="H17" s="38">
        <v>1.7000000000000001E-2</v>
      </c>
      <c r="I17" s="23">
        <f t="shared" si="1"/>
        <v>15669.190360000001</v>
      </c>
      <c r="J17" s="27">
        <v>0.01</v>
      </c>
      <c r="K17" s="22">
        <f t="shared" si="2"/>
        <v>16362.592200000001</v>
      </c>
      <c r="L17" s="25">
        <f t="shared" si="3"/>
        <v>693.40184000000045</v>
      </c>
      <c r="M17" s="27">
        <v>0.01</v>
      </c>
      <c r="N17" s="47">
        <f t="shared" si="4"/>
        <v>16362.592200000001</v>
      </c>
      <c r="O17" s="25">
        <f t="shared" si="5"/>
        <v>0</v>
      </c>
      <c r="P17" s="13">
        <v>1.04E-2</v>
      </c>
      <c r="Q17" s="47">
        <f t="shared" si="6"/>
        <v>17017.095888</v>
      </c>
      <c r="R17" s="25">
        <f t="shared" si="7"/>
        <v>654.50368799999887</v>
      </c>
      <c r="S17" s="13">
        <v>1.37E-2</v>
      </c>
      <c r="T17" s="47">
        <f t="shared" si="8"/>
        <v>17609.024288000001</v>
      </c>
      <c r="U17" s="25">
        <f t="shared" si="9"/>
        <v>591.92840000000069</v>
      </c>
    </row>
    <row r="18" spans="1:21" ht="30.75" customHeight="1" x14ac:dyDescent="0.25">
      <c r="A18" s="32" t="s">
        <v>13</v>
      </c>
      <c r="B18" s="1">
        <v>229958</v>
      </c>
      <c r="C18" s="13">
        <v>412061.74</v>
      </c>
      <c r="D18" s="54">
        <f t="shared" si="0"/>
        <v>1.791899999130276</v>
      </c>
      <c r="E18" s="14">
        <v>3.87</v>
      </c>
      <c r="F18" s="14">
        <v>3.04</v>
      </c>
      <c r="G18" s="14" t="s">
        <v>35</v>
      </c>
      <c r="H18" s="38">
        <v>1.7000000000000001E-2</v>
      </c>
      <c r="I18" s="23">
        <f t="shared" si="1"/>
        <v>7005.0495800000008</v>
      </c>
      <c r="J18" s="27">
        <v>0.01</v>
      </c>
      <c r="K18" s="22">
        <f t="shared" si="2"/>
        <v>8899.374600000001</v>
      </c>
      <c r="L18" s="25">
        <f t="shared" si="3"/>
        <v>1894.3250200000002</v>
      </c>
      <c r="M18" s="27">
        <v>0.01</v>
      </c>
      <c r="N18" s="47">
        <f t="shared" si="4"/>
        <v>8899.374600000001</v>
      </c>
      <c r="O18" s="25">
        <f t="shared" si="5"/>
        <v>0</v>
      </c>
      <c r="P18" s="13">
        <v>1.04E-2</v>
      </c>
      <c r="Q18" s="47">
        <f t="shared" si="6"/>
        <v>9255.3495839999996</v>
      </c>
      <c r="R18" s="25">
        <f t="shared" si="7"/>
        <v>355.97498399999859</v>
      </c>
      <c r="S18" s="13">
        <v>1.37E-2</v>
      </c>
      <c r="T18" s="47">
        <f t="shared" si="8"/>
        <v>9577.2907840000007</v>
      </c>
      <c r="U18" s="25">
        <f t="shared" si="9"/>
        <v>321.94120000000112</v>
      </c>
    </row>
    <row r="19" spans="1:21" ht="30.75" customHeight="1" x14ac:dyDescent="0.25">
      <c r="A19" s="32" t="s">
        <v>13</v>
      </c>
      <c r="B19" s="1">
        <v>74345</v>
      </c>
      <c r="C19" s="13">
        <v>162072.1</v>
      </c>
      <c r="D19" s="54">
        <f t="shared" si="0"/>
        <v>2.1800000000000002</v>
      </c>
      <c r="E19" s="14">
        <v>3.87</v>
      </c>
      <c r="F19" s="14">
        <v>3.04</v>
      </c>
      <c r="G19" s="14" t="s">
        <v>35</v>
      </c>
      <c r="H19" s="38">
        <v>1.7000000000000001E-2</v>
      </c>
      <c r="I19" s="23">
        <f t="shared" si="1"/>
        <v>2755.2257000000004</v>
      </c>
      <c r="J19" s="27">
        <v>0.01</v>
      </c>
      <c r="K19" s="22">
        <f t="shared" si="2"/>
        <v>2877.1515000000004</v>
      </c>
      <c r="L19" s="25">
        <f t="shared" si="3"/>
        <v>121.92579999999998</v>
      </c>
      <c r="M19" s="27">
        <v>0.01</v>
      </c>
      <c r="N19" s="47">
        <f t="shared" si="4"/>
        <v>2877.1515000000004</v>
      </c>
      <c r="O19" s="25">
        <f t="shared" si="5"/>
        <v>0</v>
      </c>
      <c r="P19" s="13">
        <v>1.04E-2</v>
      </c>
      <c r="Q19" s="47">
        <f t="shared" si="6"/>
        <v>2992.23756</v>
      </c>
      <c r="R19" s="25">
        <f t="shared" si="7"/>
        <v>115.08605999999963</v>
      </c>
      <c r="S19" s="13">
        <v>1.37E-2</v>
      </c>
      <c r="T19" s="47">
        <f t="shared" si="8"/>
        <v>3096.3205600000001</v>
      </c>
      <c r="U19" s="25">
        <f t="shared" si="9"/>
        <v>104.08300000000008</v>
      </c>
    </row>
    <row r="20" spans="1:21" ht="29.25" customHeight="1" x14ac:dyDescent="0.25">
      <c r="A20" s="15" t="s">
        <v>15</v>
      </c>
      <c r="B20" s="1">
        <v>3234</v>
      </c>
      <c r="C20" s="13">
        <v>5788.86</v>
      </c>
      <c r="D20" s="54">
        <f t="shared" si="0"/>
        <v>1.7899999999999998</v>
      </c>
      <c r="E20" s="14">
        <v>3.87</v>
      </c>
      <c r="F20" s="14">
        <v>3.04</v>
      </c>
      <c r="G20" s="14" t="s">
        <v>14</v>
      </c>
      <c r="H20" s="38">
        <v>0.108</v>
      </c>
      <c r="I20" s="23">
        <f t="shared" si="1"/>
        <v>625.19687999999996</v>
      </c>
      <c r="J20" s="1">
        <v>5.1999999999999998E-2</v>
      </c>
      <c r="K20" s="22">
        <f t="shared" si="2"/>
        <v>650.81016</v>
      </c>
      <c r="L20" s="25">
        <f t="shared" si="3"/>
        <v>25.613280000000032</v>
      </c>
      <c r="M20" s="13">
        <v>5.1999999999999998E-2</v>
      </c>
      <c r="N20" s="47">
        <f t="shared" si="4"/>
        <v>650.81016</v>
      </c>
      <c r="O20" s="25">
        <f t="shared" si="5"/>
        <v>0</v>
      </c>
      <c r="P20" s="13">
        <v>5.3999999999999999E-2</v>
      </c>
      <c r="Q20" s="47">
        <f t="shared" si="6"/>
        <v>675.84132</v>
      </c>
      <c r="R20" s="25">
        <f t="shared" si="7"/>
        <v>25.03116</v>
      </c>
      <c r="S20" s="13">
        <v>7.1999999999999995E-2</v>
      </c>
      <c r="T20" s="47">
        <f t="shared" si="8"/>
        <v>707.85792000000004</v>
      </c>
      <c r="U20" s="25">
        <f t="shared" si="9"/>
        <v>32.016600000000039</v>
      </c>
    </row>
    <row r="21" spans="1:21" ht="30" customHeight="1" x14ac:dyDescent="0.25">
      <c r="A21" s="15" t="s">
        <v>16</v>
      </c>
      <c r="B21" s="1">
        <v>33004</v>
      </c>
      <c r="C21" s="13">
        <v>59077.16</v>
      </c>
      <c r="D21" s="54">
        <f t="shared" si="0"/>
        <v>1.79</v>
      </c>
      <c r="E21" s="14">
        <v>3.87</v>
      </c>
      <c r="F21" s="14">
        <v>3.04</v>
      </c>
      <c r="G21" s="14" t="s">
        <v>17</v>
      </c>
      <c r="H21" s="38">
        <v>0.108</v>
      </c>
      <c r="I21" s="23">
        <f t="shared" si="1"/>
        <v>6380.3332800000007</v>
      </c>
      <c r="J21" s="1">
        <v>5.1999999999999998E-2</v>
      </c>
      <c r="K21" s="22">
        <f t="shared" si="2"/>
        <v>6641.7249600000005</v>
      </c>
      <c r="L21" s="25">
        <f t="shared" si="3"/>
        <v>261.39167999999972</v>
      </c>
      <c r="M21" s="13">
        <v>5.1999999999999998E-2</v>
      </c>
      <c r="N21" s="47">
        <f t="shared" si="4"/>
        <v>6641.7249600000005</v>
      </c>
      <c r="O21" s="25">
        <f t="shared" si="5"/>
        <v>0</v>
      </c>
      <c r="P21" s="13">
        <v>5.3999999999999999E-2</v>
      </c>
      <c r="Q21" s="47">
        <f t="shared" si="6"/>
        <v>6897.1759199999997</v>
      </c>
      <c r="R21" s="25">
        <f t="shared" si="7"/>
        <v>255.45095999999921</v>
      </c>
      <c r="S21" s="13">
        <v>7.1999999999999995E-2</v>
      </c>
      <c r="T21" s="47">
        <f t="shared" si="8"/>
        <v>7223.9155199999996</v>
      </c>
      <c r="U21" s="25">
        <f t="shared" si="9"/>
        <v>326.73959999999988</v>
      </c>
    </row>
    <row r="22" spans="1:21" ht="30.75" customHeight="1" x14ac:dyDescent="0.25">
      <c r="A22" s="15" t="s">
        <v>16</v>
      </c>
      <c r="B22" s="1">
        <v>61124</v>
      </c>
      <c r="C22" s="13">
        <v>109411.96</v>
      </c>
      <c r="D22" s="54">
        <f t="shared" si="0"/>
        <v>1.79</v>
      </c>
      <c r="E22" s="14">
        <v>3.87</v>
      </c>
      <c r="F22" s="14">
        <v>3.04</v>
      </c>
      <c r="G22" s="16" t="s">
        <v>14</v>
      </c>
      <c r="H22" s="38">
        <v>0.108</v>
      </c>
      <c r="I22" s="23">
        <f t="shared" si="1"/>
        <v>11816.491680000001</v>
      </c>
      <c r="J22" s="1">
        <v>5.1999999999999998E-2</v>
      </c>
      <c r="K22" s="22">
        <f t="shared" si="2"/>
        <v>12300.59376</v>
      </c>
      <c r="L22" s="25">
        <f t="shared" si="3"/>
        <v>484.10207999999875</v>
      </c>
      <c r="M22" s="13">
        <v>5.1999999999999998E-2</v>
      </c>
      <c r="N22" s="47">
        <f t="shared" si="4"/>
        <v>12300.59376</v>
      </c>
      <c r="O22" s="25">
        <f t="shared" si="5"/>
        <v>0</v>
      </c>
      <c r="P22" s="13">
        <v>5.3999999999999999E-2</v>
      </c>
      <c r="Q22" s="47">
        <f t="shared" si="6"/>
        <v>12773.693520000001</v>
      </c>
      <c r="R22" s="25">
        <f t="shared" si="7"/>
        <v>473.09976000000097</v>
      </c>
      <c r="S22" s="13">
        <v>7.1999999999999995E-2</v>
      </c>
      <c r="T22" s="47">
        <f t="shared" si="8"/>
        <v>13378.821119999999</v>
      </c>
      <c r="U22" s="25">
        <f t="shared" si="9"/>
        <v>605.12759999999798</v>
      </c>
    </row>
    <row r="23" spans="1:21" s="12" customFormat="1" ht="15" customHeight="1" x14ac:dyDescent="0.25">
      <c r="A23" s="15" t="s">
        <v>41</v>
      </c>
      <c r="B23" s="13">
        <v>118556</v>
      </c>
      <c r="C23" s="13">
        <v>258452.08</v>
      </c>
      <c r="D23" s="54">
        <f t="shared" si="0"/>
        <v>2.1799999999999997</v>
      </c>
      <c r="E23" s="14">
        <v>3.87</v>
      </c>
      <c r="F23" s="14">
        <v>3.04</v>
      </c>
      <c r="G23" s="37" t="s">
        <v>42</v>
      </c>
      <c r="H23" s="43">
        <v>1.7000000000000001E-2</v>
      </c>
      <c r="I23" s="23">
        <f t="shared" si="1"/>
        <v>4393.6853600000004</v>
      </c>
      <c r="J23" s="35">
        <v>0.01</v>
      </c>
      <c r="K23" s="22">
        <f t="shared" si="2"/>
        <v>4588.1172000000006</v>
      </c>
      <c r="L23" s="25">
        <f t="shared" si="3"/>
        <v>194.43184000000019</v>
      </c>
      <c r="M23" s="13">
        <v>0.01</v>
      </c>
      <c r="N23" s="47">
        <f t="shared" si="4"/>
        <v>4588.1172000000006</v>
      </c>
      <c r="O23" s="25">
        <f t="shared" si="5"/>
        <v>0</v>
      </c>
      <c r="P23" s="13">
        <v>1.04E-2</v>
      </c>
      <c r="Q23" s="47">
        <f t="shared" si="6"/>
        <v>4771.6418880000001</v>
      </c>
      <c r="R23" s="25">
        <f t="shared" si="7"/>
        <v>183.52468799999951</v>
      </c>
      <c r="S23" s="13">
        <v>1.37E-2</v>
      </c>
      <c r="T23" s="47">
        <f t="shared" si="8"/>
        <v>4937.6202880000001</v>
      </c>
      <c r="U23" s="25">
        <f t="shared" si="9"/>
        <v>165.97839999999997</v>
      </c>
    </row>
    <row r="24" spans="1:21" s="12" customFormat="1" ht="15" customHeight="1" x14ac:dyDescent="0.25">
      <c r="A24" s="15" t="s">
        <v>41</v>
      </c>
      <c r="B24" s="13">
        <v>101994</v>
      </c>
      <c r="C24" s="13">
        <v>222346.92</v>
      </c>
      <c r="D24" s="54">
        <f t="shared" si="0"/>
        <v>2.1800000000000002</v>
      </c>
      <c r="E24" s="14">
        <v>3.87</v>
      </c>
      <c r="F24" s="14">
        <v>3.04</v>
      </c>
      <c r="G24" s="37" t="s">
        <v>42</v>
      </c>
      <c r="H24" s="37">
        <v>1.7000000000000001E-2</v>
      </c>
      <c r="I24" s="23">
        <f t="shared" si="1"/>
        <v>3779.8976400000006</v>
      </c>
      <c r="J24" s="35">
        <v>0.01</v>
      </c>
      <c r="K24" s="22">
        <f t="shared" si="2"/>
        <v>3947.1678000000002</v>
      </c>
      <c r="L24" s="25">
        <f t="shared" si="3"/>
        <v>167.27015999999958</v>
      </c>
      <c r="M24" s="13">
        <v>0.01</v>
      </c>
      <c r="N24" s="47">
        <f t="shared" si="4"/>
        <v>3947.1678000000002</v>
      </c>
      <c r="O24" s="25">
        <f t="shared" si="5"/>
        <v>0</v>
      </c>
      <c r="P24" s="13">
        <v>1.04E-2</v>
      </c>
      <c r="Q24" s="47">
        <f t="shared" si="6"/>
        <v>4105.0545119999997</v>
      </c>
      <c r="R24" s="25">
        <f t="shared" si="7"/>
        <v>157.88671199999953</v>
      </c>
      <c r="S24" s="13">
        <v>1.37E-2</v>
      </c>
      <c r="T24" s="47">
        <f t="shared" si="8"/>
        <v>4247.8461120000002</v>
      </c>
      <c r="U24" s="25">
        <f t="shared" si="9"/>
        <v>142.79160000000047</v>
      </c>
    </row>
    <row r="25" spans="1:21" ht="15" customHeight="1" x14ac:dyDescent="0.25">
      <c r="A25" s="1" t="s">
        <v>1</v>
      </c>
      <c r="B25" s="1">
        <v>660</v>
      </c>
      <c r="C25" s="53">
        <v>24743.4</v>
      </c>
      <c r="D25" s="54">
        <f t="shared" si="0"/>
        <v>37.49</v>
      </c>
      <c r="E25" s="54">
        <v>115.65</v>
      </c>
      <c r="F25" s="54">
        <v>89.21</v>
      </c>
      <c r="G25" s="11" t="s">
        <v>29</v>
      </c>
      <c r="H25" s="11">
        <v>7.0000000000000001E-3</v>
      </c>
      <c r="I25" s="23">
        <v>500</v>
      </c>
      <c r="J25" s="1">
        <v>4.0000000000000001E-3</v>
      </c>
      <c r="K25" s="23">
        <v>500</v>
      </c>
      <c r="L25" s="25">
        <f t="shared" si="3"/>
        <v>0</v>
      </c>
      <c r="M25" s="1">
        <v>4.0000000000000001E-3</v>
      </c>
      <c r="N25" s="47">
        <v>500</v>
      </c>
      <c r="O25" s="25">
        <f t="shared" si="5"/>
        <v>0</v>
      </c>
      <c r="P25" s="13">
        <v>4.1999999999999997E-3</v>
      </c>
      <c r="Q25" s="47">
        <v>500</v>
      </c>
      <c r="R25" s="25">
        <f t="shared" si="7"/>
        <v>0</v>
      </c>
      <c r="S25" s="34">
        <v>5.7000000000000002E-3</v>
      </c>
      <c r="T25" s="47">
        <v>500</v>
      </c>
      <c r="U25" s="25">
        <f t="shared" si="9"/>
        <v>0</v>
      </c>
    </row>
    <row r="26" spans="1:21" ht="15" customHeight="1" x14ac:dyDescent="0.25">
      <c r="A26" s="1" t="s">
        <v>1</v>
      </c>
      <c r="B26" s="1">
        <v>1184</v>
      </c>
      <c r="C26" s="53">
        <v>44388.160000000003</v>
      </c>
      <c r="D26" s="54">
        <f t="shared" si="0"/>
        <v>37.49</v>
      </c>
      <c r="E26" s="54">
        <v>115.65</v>
      </c>
      <c r="F26" s="54">
        <v>89.21</v>
      </c>
      <c r="G26" s="11" t="s">
        <v>29</v>
      </c>
      <c r="H26" s="11">
        <v>7.0000000000000001E-3</v>
      </c>
      <c r="I26" s="23">
        <v>500</v>
      </c>
      <c r="J26" s="1">
        <v>4.0000000000000001E-3</v>
      </c>
      <c r="K26" s="23">
        <f>B26*E26*J26</f>
        <v>547.71840000000009</v>
      </c>
      <c r="L26" s="25">
        <f t="shared" si="3"/>
        <v>47.718400000000088</v>
      </c>
      <c r="M26" s="1">
        <v>4.0000000000000001E-3</v>
      </c>
      <c r="N26" s="47">
        <f>B26*E26*M26</f>
        <v>547.71840000000009</v>
      </c>
      <c r="O26" s="25">
        <f t="shared" si="5"/>
        <v>0</v>
      </c>
      <c r="P26" s="13">
        <v>4.1999999999999997E-3</v>
      </c>
      <c r="Q26" s="47">
        <f>P26*E26*B26</f>
        <v>575.10432000000003</v>
      </c>
      <c r="R26" s="25">
        <f t="shared" si="7"/>
        <v>27.385919999999942</v>
      </c>
      <c r="S26" s="34">
        <v>5.7000000000000002E-3</v>
      </c>
      <c r="T26" s="47">
        <f t="shared" si="8"/>
        <v>602.06044800000006</v>
      </c>
      <c r="U26" s="25">
        <f t="shared" si="9"/>
        <v>26.956128000000035</v>
      </c>
    </row>
    <row r="27" spans="1:21" ht="15" customHeight="1" x14ac:dyDescent="0.25">
      <c r="A27" s="1" t="s">
        <v>1</v>
      </c>
      <c r="B27" s="1">
        <v>1347</v>
      </c>
      <c r="C27" s="53">
        <v>50499.03</v>
      </c>
      <c r="D27" s="54">
        <f t="shared" si="0"/>
        <v>37.49</v>
      </c>
      <c r="E27" s="54">
        <v>115.65</v>
      </c>
      <c r="F27" s="54">
        <v>89.21</v>
      </c>
      <c r="G27" s="11" t="s">
        <v>29</v>
      </c>
      <c r="H27" s="11">
        <v>7.0000000000000001E-3</v>
      </c>
      <c r="I27" s="23">
        <v>500</v>
      </c>
      <c r="J27" s="1">
        <v>4.0000000000000001E-3</v>
      </c>
      <c r="K27" s="23">
        <f>B27*E27*J27</f>
        <v>623.12220000000013</v>
      </c>
      <c r="L27" s="25">
        <f t="shared" si="3"/>
        <v>123.12220000000013</v>
      </c>
      <c r="M27" s="1">
        <v>4.0000000000000001E-3</v>
      </c>
      <c r="N27" s="47">
        <f>B27*E27*M27</f>
        <v>623.12220000000013</v>
      </c>
      <c r="O27" s="25">
        <f t="shared" si="5"/>
        <v>0</v>
      </c>
      <c r="P27" s="13">
        <v>4.1999999999999997E-3</v>
      </c>
      <c r="Q27" s="47">
        <f>P27*E27*B27</f>
        <v>654.27831000000003</v>
      </c>
      <c r="R27" s="25">
        <f t="shared" si="7"/>
        <v>31.156109999999899</v>
      </c>
      <c r="S27" s="34">
        <v>5.7000000000000002E-3</v>
      </c>
      <c r="T27" s="47">
        <f t="shared" si="8"/>
        <v>684.94545900000003</v>
      </c>
      <c r="U27" s="25">
        <f t="shared" si="9"/>
        <v>30.667148999999995</v>
      </c>
    </row>
    <row r="28" spans="1:21" ht="15" customHeight="1" x14ac:dyDescent="0.25">
      <c r="A28" s="1" t="s">
        <v>1</v>
      </c>
      <c r="B28" s="1">
        <v>1573</v>
      </c>
      <c r="C28" s="53">
        <v>58971.77</v>
      </c>
      <c r="D28" s="54">
        <f t="shared" si="0"/>
        <v>37.489999999999995</v>
      </c>
      <c r="E28" s="54">
        <v>115.65</v>
      </c>
      <c r="F28" s="54">
        <v>89.21</v>
      </c>
      <c r="G28" s="11" t="s">
        <v>29</v>
      </c>
      <c r="H28" s="11">
        <v>7.0000000000000001E-3</v>
      </c>
      <c r="I28" s="23">
        <v>500</v>
      </c>
      <c r="J28" s="1">
        <v>4.0000000000000001E-3</v>
      </c>
      <c r="K28" s="23">
        <f>B28*E28*J28</f>
        <v>727.66980000000001</v>
      </c>
      <c r="L28" s="25">
        <f t="shared" si="3"/>
        <v>227.66980000000001</v>
      </c>
      <c r="M28" s="1">
        <v>4.0000000000000001E-3</v>
      </c>
      <c r="N28" s="47">
        <f>B28*E28*M28</f>
        <v>727.66980000000001</v>
      </c>
      <c r="O28" s="25">
        <f t="shared" si="5"/>
        <v>0</v>
      </c>
      <c r="P28" s="13">
        <v>4.1999999999999997E-3</v>
      </c>
      <c r="Q28" s="47">
        <f>P28*E28*B28</f>
        <v>764.05328999999995</v>
      </c>
      <c r="R28" s="25">
        <f t="shared" si="7"/>
        <v>36.383489999999938</v>
      </c>
      <c r="S28" s="34">
        <v>5.7000000000000002E-3</v>
      </c>
      <c r="T28" s="47">
        <f t="shared" si="8"/>
        <v>799.86578099999997</v>
      </c>
      <c r="U28" s="25">
        <f t="shared" si="9"/>
        <v>35.812491000000023</v>
      </c>
    </row>
    <row r="29" spans="1:21" ht="15" customHeight="1" x14ac:dyDescent="0.25">
      <c r="A29" s="1" t="s">
        <v>1</v>
      </c>
      <c r="B29" s="1">
        <v>550</v>
      </c>
      <c r="C29" s="53">
        <v>20619.5</v>
      </c>
      <c r="D29" s="54">
        <f t="shared" si="0"/>
        <v>37.49</v>
      </c>
      <c r="E29" s="54">
        <v>115.65</v>
      </c>
      <c r="F29" s="54">
        <v>89.21</v>
      </c>
      <c r="G29" s="11" t="s">
        <v>29</v>
      </c>
      <c r="H29" s="11">
        <v>7.0000000000000001E-3</v>
      </c>
      <c r="I29" s="23">
        <v>500</v>
      </c>
      <c r="J29" s="1">
        <v>4.0000000000000001E-3</v>
      </c>
      <c r="K29" s="23">
        <v>500</v>
      </c>
      <c r="L29" s="25">
        <f t="shared" si="3"/>
        <v>0</v>
      </c>
      <c r="M29" s="1">
        <v>4.0000000000000001E-3</v>
      </c>
      <c r="N29" s="47">
        <v>500</v>
      </c>
      <c r="O29" s="25">
        <f t="shared" si="5"/>
        <v>0</v>
      </c>
      <c r="P29" s="13">
        <v>4.1999999999999997E-3</v>
      </c>
      <c r="Q29" s="47">
        <v>500</v>
      </c>
      <c r="R29" s="25">
        <f t="shared" si="7"/>
        <v>0</v>
      </c>
      <c r="S29" s="34">
        <v>5.7000000000000002E-3</v>
      </c>
      <c r="T29" s="47">
        <v>500</v>
      </c>
      <c r="U29" s="25">
        <f t="shared" si="9"/>
        <v>0</v>
      </c>
    </row>
    <row r="30" spans="1:21" ht="15" customHeight="1" x14ac:dyDescent="0.25">
      <c r="A30" s="1" t="s">
        <v>1</v>
      </c>
      <c r="B30" s="1">
        <v>660</v>
      </c>
      <c r="C30" s="53">
        <v>24743.4</v>
      </c>
      <c r="D30" s="54">
        <f t="shared" si="0"/>
        <v>37.49</v>
      </c>
      <c r="E30" s="54">
        <v>115.65</v>
      </c>
      <c r="F30" s="54">
        <v>89.21</v>
      </c>
      <c r="G30" s="11" t="s">
        <v>29</v>
      </c>
      <c r="H30" s="11">
        <v>7.0000000000000001E-3</v>
      </c>
      <c r="I30" s="23">
        <v>500</v>
      </c>
      <c r="J30" s="1">
        <v>4.0000000000000001E-3</v>
      </c>
      <c r="K30" s="23">
        <v>500</v>
      </c>
      <c r="L30" s="25">
        <f t="shared" si="3"/>
        <v>0</v>
      </c>
      <c r="M30" s="1">
        <v>4.0000000000000001E-3</v>
      </c>
      <c r="N30" s="47">
        <v>500</v>
      </c>
      <c r="O30" s="25">
        <f t="shared" si="5"/>
        <v>0</v>
      </c>
      <c r="P30" s="13">
        <v>4.1999999999999997E-3</v>
      </c>
      <c r="Q30" s="47">
        <v>500</v>
      </c>
      <c r="R30" s="25">
        <f t="shared" si="7"/>
        <v>0</v>
      </c>
      <c r="S30" s="34">
        <v>5.7000000000000002E-3</v>
      </c>
      <c r="T30" s="47">
        <v>500</v>
      </c>
      <c r="U30" s="25">
        <f t="shared" si="9"/>
        <v>0</v>
      </c>
    </row>
    <row r="31" spans="1:21" ht="15" customHeight="1" x14ac:dyDescent="0.25">
      <c r="A31" s="1" t="s">
        <v>1</v>
      </c>
      <c r="B31" s="1">
        <v>880</v>
      </c>
      <c r="C31" s="53">
        <v>32991.199999999997</v>
      </c>
      <c r="D31" s="54">
        <f t="shared" si="0"/>
        <v>37.489999999999995</v>
      </c>
      <c r="E31" s="54">
        <v>115.65</v>
      </c>
      <c r="F31" s="54">
        <v>89.21</v>
      </c>
      <c r="G31" s="11" t="s">
        <v>29</v>
      </c>
      <c r="H31" s="11">
        <v>7.0000000000000001E-3</v>
      </c>
      <c r="I31" s="23">
        <v>500</v>
      </c>
      <c r="J31" s="1">
        <v>4.0000000000000001E-3</v>
      </c>
      <c r="K31" s="23">
        <v>500</v>
      </c>
      <c r="L31" s="25">
        <f t="shared" si="3"/>
        <v>0</v>
      </c>
      <c r="M31" s="1">
        <v>4.0000000000000001E-3</v>
      </c>
      <c r="N31" s="47">
        <v>500</v>
      </c>
      <c r="O31" s="25">
        <f t="shared" si="5"/>
        <v>0</v>
      </c>
      <c r="P31" s="13">
        <v>4.1999999999999997E-3</v>
      </c>
      <c r="Q31" s="47">
        <v>500</v>
      </c>
      <c r="R31" s="25">
        <f t="shared" si="7"/>
        <v>0</v>
      </c>
      <c r="S31" s="34">
        <v>5.7000000000000002E-3</v>
      </c>
      <c r="T31" s="47">
        <v>500</v>
      </c>
      <c r="U31" s="25">
        <f t="shared" si="9"/>
        <v>0</v>
      </c>
    </row>
    <row r="32" spans="1:21" ht="16.5" customHeight="1" x14ac:dyDescent="0.25">
      <c r="A32" s="1" t="s">
        <v>1</v>
      </c>
      <c r="B32" s="1">
        <v>990</v>
      </c>
      <c r="C32" s="53">
        <v>37115.1</v>
      </c>
      <c r="D32" s="54">
        <f t="shared" si="0"/>
        <v>37.49</v>
      </c>
      <c r="E32" s="54">
        <v>115.65</v>
      </c>
      <c r="F32" s="54">
        <v>89.21</v>
      </c>
      <c r="G32" s="11" t="s">
        <v>29</v>
      </c>
      <c r="H32" s="11">
        <v>7.0000000000000001E-3</v>
      </c>
      <c r="I32" s="23">
        <v>500</v>
      </c>
      <c r="J32" s="1">
        <v>4.0000000000000001E-3</v>
      </c>
      <c r="K32" s="23">
        <v>500</v>
      </c>
      <c r="L32" s="25">
        <f t="shared" si="3"/>
        <v>0</v>
      </c>
      <c r="M32" s="1">
        <v>4.0000000000000001E-3</v>
      </c>
      <c r="N32" s="47">
        <v>500</v>
      </c>
      <c r="O32" s="25">
        <f t="shared" si="5"/>
        <v>0</v>
      </c>
      <c r="P32" s="13">
        <v>4.1999999999999997E-3</v>
      </c>
      <c r="Q32" s="47">
        <v>500</v>
      </c>
      <c r="R32" s="25">
        <f t="shared" si="7"/>
        <v>0</v>
      </c>
      <c r="S32" s="34">
        <v>5.7000000000000002E-3</v>
      </c>
      <c r="T32" s="47">
        <f t="shared" si="8"/>
        <v>503.41202999999996</v>
      </c>
      <c r="U32" s="25">
        <f t="shared" si="9"/>
        <v>3.4120299999999588</v>
      </c>
    </row>
    <row r="33" spans="1:21" ht="15" customHeight="1" x14ac:dyDescent="0.25">
      <c r="A33" s="1" t="s">
        <v>1</v>
      </c>
      <c r="B33" s="1">
        <v>660</v>
      </c>
      <c r="C33" s="53">
        <v>24743.4</v>
      </c>
      <c r="D33" s="54">
        <f t="shared" si="0"/>
        <v>37.49</v>
      </c>
      <c r="E33" s="54">
        <v>115.65</v>
      </c>
      <c r="F33" s="54">
        <v>89.21</v>
      </c>
      <c r="G33" s="11" t="s">
        <v>29</v>
      </c>
      <c r="H33" s="11">
        <v>7.0000000000000001E-3</v>
      </c>
      <c r="I33" s="23">
        <v>500</v>
      </c>
      <c r="J33" s="1">
        <v>4.0000000000000001E-3</v>
      </c>
      <c r="K33" s="23">
        <v>500</v>
      </c>
      <c r="L33" s="25">
        <f t="shared" si="3"/>
        <v>0</v>
      </c>
      <c r="M33" s="1">
        <v>4.0000000000000001E-3</v>
      </c>
      <c r="N33" s="47">
        <v>500</v>
      </c>
      <c r="O33" s="25">
        <f t="shared" si="5"/>
        <v>0</v>
      </c>
      <c r="P33" s="13">
        <v>4.1999999999999997E-3</v>
      </c>
      <c r="Q33" s="47">
        <v>500</v>
      </c>
      <c r="R33" s="25">
        <f t="shared" si="7"/>
        <v>0</v>
      </c>
      <c r="S33" s="34">
        <v>5.7000000000000002E-3</v>
      </c>
      <c r="T33" s="47">
        <v>500</v>
      </c>
      <c r="U33" s="25">
        <f t="shared" si="9"/>
        <v>0</v>
      </c>
    </row>
    <row r="34" spans="1:21" ht="15" customHeight="1" x14ac:dyDescent="0.25">
      <c r="A34" s="1" t="s">
        <v>1</v>
      </c>
      <c r="B34" s="1">
        <v>1231</v>
      </c>
      <c r="C34" s="53">
        <v>46150.19</v>
      </c>
      <c r="D34" s="54">
        <f t="shared" si="0"/>
        <v>37.49</v>
      </c>
      <c r="E34" s="54">
        <v>115.65</v>
      </c>
      <c r="F34" s="54">
        <v>89.21</v>
      </c>
      <c r="G34" s="11" t="s">
        <v>29</v>
      </c>
      <c r="H34" s="11">
        <v>7.0000000000000001E-3</v>
      </c>
      <c r="I34" s="23">
        <v>500</v>
      </c>
      <c r="J34" s="1">
        <v>4.0000000000000001E-3</v>
      </c>
      <c r="K34" s="23">
        <f>B34*E34*J34</f>
        <v>569.4606</v>
      </c>
      <c r="L34" s="25">
        <f t="shared" si="3"/>
        <v>69.460599999999999</v>
      </c>
      <c r="M34" s="1">
        <v>4.0000000000000001E-3</v>
      </c>
      <c r="N34" s="47">
        <f>B34*E34*M34</f>
        <v>569.4606</v>
      </c>
      <c r="O34" s="25">
        <f t="shared" si="5"/>
        <v>0</v>
      </c>
      <c r="P34" s="13">
        <v>4.1999999999999997E-3</v>
      </c>
      <c r="Q34" s="47">
        <f>P34*E34*B34</f>
        <v>597.93362999999999</v>
      </c>
      <c r="R34" s="25">
        <f t="shared" si="7"/>
        <v>28.473029999999994</v>
      </c>
      <c r="S34" s="34">
        <v>5.7000000000000002E-3</v>
      </c>
      <c r="T34" s="47">
        <f t="shared" si="8"/>
        <v>625.95980699999996</v>
      </c>
      <c r="U34" s="25">
        <f t="shared" si="9"/>
        <v>28.026176999999961</v>
      </c>
    </row>
    <row r="35" spans="1:21" ht="15" customHeight="1" x14ac:dyDescent="0.25">
      <c r="A35" s="1" t="s">
        <v>1</v>
      </c>
      <c r="B35" s="1">
        <v>990</v>
      </c>
      <c r="C35" s="53">
        <v>37115.1</v>
      </c>
      <c r="D35" s="54">
        <f t="shared" si="0"/>
        <v>37.49</v>
      </c>
      <c r="E35" s="54">
        <v>115.65</v>
      </c>
      <c r="F35" s="54">
        <v>89.21</v>
      </c>
      <c r="G35" s="11" t="s">
        <v>29</v>
      </c>
      <c r="H35" s="11">
        <v>7.0000000000000001E-3</v>
      </c>
      <c r="I35" s="23">
        <v>500</v>
      </c>
      <c r="J35" s="1">
        <v>4.0000000000000001E-3</v>
      </c>
      <c r="K35" s="23">
        <v>500</v>
      </c>
      <c r="L35" s="25">
        <f t="shared" si="3"/>
        <v>0</v>
      </c>
      <c r="M35" s="1">
        <v>4.0000000000000001E-3</v>
      </c>
      <c r="N35" s="47">
        <v>500</v>
      </c>
      <c r="O35" s="25">
        <f t="shared" si="5"/>
        <v>0</v>
      </c>
      <c r="P35" s="13">
        <v>4.1999999999999997E-3</v>
      </c>
      <c r="Q35" s="47">
        <v>500</v>
      </c>
      <c r="R35" s="25">
        <f t="shared" si="7"/>
        <v>0</v>
      </c>
      <c r="S35" s="34">
        <v>5.7000000000000002E-3</v>
      </c>
      <c r="T35" s="47">
        <f t="shared" si="8"/>
        <v>503.41202999999996</v>
      </c>
      <c r="U35" s="25">
        <f t="shared" si="9"/>
        <v>3.4120299999999588</v>
      </c>
    </row>
    <row r="36" spans="1:21" ht="15" customHeight="1" x14ac:dyDescent="0.25">
      <c r="A36" s="1" t="s">
        <v>1</v>
      </c>
      <c r="B36" s="1">
        <v>782</v>
      </c>
      <c r="C36" s="53">
        <v>29317.18</v>
      </c>
      <c r="D36" s="54">
        <f t="shared" si="0"/>
        <v>37.49</v>
      </c>
      <c r="E36" s="54">
        <v>115.65</v>
      </c>
      <c r="F36" s="54">
        <v>89.21</v>
      </c>
      <c r="G36" s="11" t="s">
        <v>29</v>
      </c>
      <c r="H36" s="11">
        <v>7.0000000000000001E-3</v>
      </c>
      <c r="I36" s="23">
        <v>500</v>
      </c>
      <c r="J36" s="1">
        <v>4.0000000000000001E-3</v>
      </c>
      <c r="K36" s="23">
        <v>500</v>
      </c>
      <c r="L36" s="25">
        <f t="shared" si="3"/>
        <v>0</v>
      </c>
      <c r="M36" s="1">
        <v>4.0000000000000001E-3</v>
      </c>
      <c r="N36" s="47">
        <v>500</v>
      </c>
      <c r="O36" s="25">
        <f t="shared" si="5"/>
        <v>0</v>
      </c>
      <c r="P36" s="13">
        <v>4.1999999999999997E-3</v>
      </c>
      <c r="Q36" s="47">
        <v>500</v>
      </c>
      <c r="R36" s="25">
        <f t="shared" si="7"/>
        <v>0</v>
      </c>
      <c r="S36" s="34">
        <v>5.7000000000000002E-3</v>
      </c>
      <c r="T36" s="47">
        <v>500</v>
      </c>
      <c r="U36" s="25">
        <f t="shared" si="9"/>
        <v>0</v>
      </c>
    </row>
    <row r="37" spans="1:21" ht="15" customHeight="1" x14ac:dyDescent="0.25">
      <c r="A37" s="1" t="s">
        <v>1</v>
      </c>
      <c r="B37" s="1">
        <v>1538</v>
      </c>
      <c r="C37" s="1">
        <v>57659.62</v>
      </c>
      <c r="D37" s="54">
        <f t="shared" si="0"/>
        <v>37.49</v>
      </c>
      <c r="E37" s="54">
        <v>115.65</v>
      </c>
      <c r="F37" s="54">
        <v>89.21</v>
      </c>
      <c r="G37" s="11" t="s">
        <v>29</v>
      </c>
      <c r="H37" s="11">
        <v>7.0000000000000001E-3</v>
      </c>
      <c r="I37" s="23">
        <v>500</v>
      </c>
      <c r="J37" s="1">
        <v>4.0000000000000001E-3</v>
      </c>
      <c r="K37" s="23">
        <f>B37*E37*J37</f>
        <v>711.47880000000009</v>
      </c>
      <c r="L37" s="25">
        <f t="shared" si="3"/>
        <v>211.47880000000009</v>
      </c>
      <c r="M37" s="1">
        <v>4.0000000000000001E-3</v>
      </c>
      <c r="N37" s="47">
        <f>B37*E37*M37</f>
        <v>711.47880000000009</v>
      </c>
      <c r="O37" s="25">
        <f t="shared" si="5"/>
        <v>0</v>
      </c>
      <c r="P37" s="13">
        <v>4.1999999999999997E-3</v>
      </c>
      <c r="Q37" s="47">
        <f>P37*E37*B37</f>
        <v>747.05273999999997</v>
      </c>
      <c r="R37" s="25">
        <f t="shared" si="7"/>
        <v>35.57393999999988</v>
      </c>
      <c r="S37" s="34">
        <v>5.7000000000000002E-3</v>
      </c>
      <c r="T37" s="47">
        <f t="shared" si="8"/>
        <v>782.06838599999992</v>
      </c>
      <c r="U37" s="25">
        <f t="shared" si="9"/>
        <v>35.015645999999947</v>
      </c>
    </row>
    <row r="38" spans="1:21" ht="15" customHeight="1" x14ac:dyDescent="0.25">
      <c r="A38" s="1" t="s">
        <v>1</v>
      </c>
      <c r="B38" s="4">
        <v>1239</v>
      </c>
      <c r="C38" s="4">
        <v>46450.11</v>
      </c>
      <c r="D38" s="54">
        <f t="shared" si="0"/>
        <v>37.49</v>
      </c>
      <c r="E38" s="54">
        <v>115.65</v>
      </c>
      <c r="F38" s="54">
        <v>89.21</v>
      </c>
      <c r="G38" s="11" t="s">
        <v>29</v>
      </c>
      <c r="H38" s="11">
        <v>7.0000000000000001E-3</v>
      </c>
      <c r="I38" s="23">
        <v>500</v>
      </c>
      <c r="J38" s="1">
        <v>4.0000000000000001E-3</v>
      </c>
      <c r="K38" s="23">
        <f>B38*E38*J38</f>
        <v>573.16140000000007</v>
      </c>
      <c r="L38" s="25">
        <f t="shared" si="3"/>
        <v>73.161400000000071</v>
      </c>
      <c r="M38" s="1">
        <v>4.0000000000000001E-3</v>
      </c>
      <c r="N38" s="47">
        <f>B38*E38*M38</f>
        <v>573.16140000000007</v>
      </c>
      <c r="O38" s="25">
        <f t="shared" si="5"/>
        <v>0</v>
      </c>
      <c r="P38" s="13">
        <v>4.1999999999999997E-3</v>
      </c>
      <c r="Q38" s="47">
        <f>P38*E38*B38</f>
        <v>601.81947000000002</v>
      </c>
      <c r="R38" s="25">
        <f t="shared" si="7"/>
        <v>28.658069999999952</v>
      </c>
      <c r="S38" s="34">
        <v>5.7000000000000002E-3</v>
      </c>
      <c r="T38" s="47">
        <f t="shared" si="8"/>
        <v>630.027783</v>
      </c>
      <c r="U38" s="25">
        <f t="shared" si="9"/>
        <v>28.208312999999976</v>
      </c>
    </row>
    <row r="39" spans="1:21" ht="15" customHeight="1" x14ac:dyDescent="0.25">
      <c r="A39" s="1" t="s">
        <v>1</v>
      </c>
      <c r="B39" s="1">
        <v>990</v>
      </c>
      <c r="C39" s="53">
        <v>37115.1</v>
      </c>
      <c r="D39" s="54">
        <f t="shared" si="0"/>
        <v>37.49</v>
      </c>
      <c r="E39" s="54">
        <v>115.65</v>
      </c>
      <c r="F39" s="54">
        <v>89.21</v>
      </c>
      <c r="G39" s="11" t="s">
        <v>29</v>
      </c>
      <c r="H39" s="11">
        <v>7.0000000000000001E-3</v>
      </c>
      <c r="I39" s="23">
        <v>500</v>
      </c>
      <c r="J39" s="1">
        <v>4.0000000000000001E-3</v>
      </c>
      <c r="K39" s="23">
        <v>500</v>
      </c>
      <c r="L39" s="25">
        <f t="shared" si="3"/>
        <v>0</v>
      </c>
      <c r="M39" s="1">
        <v>4.0000000000000001E-3</v>
      </c>
      <c r="N39" s="47">
        <v>500</v>
      </c>
      <c r="O39" s="25">
        <f t="shared" si="5"/>
        <v>0</v>
      </c>
      <c r="P39" s="13">
        <v>4.1999999999999997E-3</v>
      </c>
      <c r="Q39" s="47">
        <v>500</v>
      </c>
      <c r="R39" s="25">
        <f t="shared" si="7"/>
        <v>0</v>
      </c>
      <c r="S39" s="34">
        <v>5.7000000000000002E-3</v>
      </c>
      <c r="T39" s="47">
        <f t="shared" si="8"/>
        <v>503.41202999999996</v>
      </c>
      <c r="U39" s="25">
        <f t="shared" si="9"/>
        <v>3.4120299999999588</v>
      </c>
    </row>
    <row r="40" spans="1:21" ht="15" customHeight="1" x14ac:dyDescent="0.25">
      <c r="A40" s="1" t="s">
        <v>1</v>
      </c>
      <c r="B40" s="1">
        <v>800</v>
      </c>
      <c r="C40" s="53">
        <v>29992</v>
      </c>
      <c r="D40" s="54">
        <f t="shared" si="0"/>
        <v>37.49</v>
      </c>
      <c r="E40" s="54">
        <v>115.65</v>
      </c>
      <c r="F40" s="54">
        <v>89.21</v>
      </c>
      <c r="G40" s="11" t="s">
        <v>29</v>
      </c>
      <c r="H40" s="11">
        <v>7.0000000000000001E-3</v>
      </c>
      <c r="I40" s="23">
        <v>500</v>
      </c>
      <c r="J40" s="1">
        <v>4.0000000000000001E-3</v>
      </c>
      <c r="K40" s="23">
        <v>500</v>
      </c>
      <c r="L40" s="25">
        <f t="shared" si="3"/>
        <v>0</v>
      </c>
      <c r="M40" s="1">
        <v>4.0000000000000001E-3</v>
      </c>
      <c r="N40" s="47">
        <v>500</v>
      </c>
      <c r="O40" s="25">
        <f t="shared" si="5"/>
        <v>0</v>
      </c>
      <c r="P40" s="13">
        <v>4.1999999999999997E-3</v>
      </c>
      <c r="Q40" s="47">
        <v>500</v>
      </c>
      <c r="R40" s="25">
        <f t="shared" si="7"/>
        <v>0</v>
      </c>
      <c r="S40" s="34">
        <v>5.7000000000000002E-3</v>
      </c>
      <c r="T40" s="47">
        <v>500</v>
      </c>
      <c r="U40" s="25">
        <f t="shared" si="9"/>
        <v>0</v>
      </c>
    </row>
    <row r="41" spans="1:21" ht="15" customHeight="1" x14ac:dyDescent="0.25">
      <c r="A41" s="1" t="s">
        <v>1</v>
      </c>
      <c r="B41" s="1">
        <v>1200</v>
      </c>
      <c r="C41" s="53">
        <v>44988</v>
      </c>
      <c r="D41" s="54">
        <f t="shared" si="0"/>
        <v>37.49</v>
      </c>
      <c r="E41" s="54">
        <v>115.65</v>
      </c>
      <c r="F41" s="54">
        <v>89.21</v>
      </c>
      <c r="G41" s="11" t="s">
        <v>29</v>
      </c>
      <c r="H41" s="11">
        <v>7.0000000000000001E-3</v>
      </c>
      <c r="I41" s="23">
        <v>500</v>
      </c>
      <c r="J41" s="1">
        <v>4.0000000000000001E-3</v>
      </c>
      <c r="K41" s="23">
        <f>B41*E41*J41</f>
        <v>555.12</v>
      </c>
      <c r="L41" s="25">
        <f t="shared" si="3"/>
        <v>55.120000000000005</v>
      </c>
      <c r="M41" s="1">
        <v>4.0000000000000001E-3</v>
      </c>
      <c r="N41" s="47">
        <f>B41*E41*M41</f>
        <v>555.12</v>
      </c>
      <c r="O41" s="25">
        <f t="shared" si="5"/>
        <v>0</v>
      </c>
      <c r="P41" s="13">
        <v>4.1999999999999997E-3</v>
      </c>
      <c r="Q41" s="47">
        <f>P41*E41*B41</f>
        <v>582.87599999999998</v>
      </c>
      <c r="R41" s="25">
        <f t="shared" si="7"/>
        <v>27.755999999999972</v>
      </c>
      <c r="S41" s="34">
        <v>5.7000000000000002E-3</v>
      </c>
      <c r="T41" s="47">
        <f t="shared" si="8"/>
        <v>610.19639999999993</v>
      </c>
      <c r="U41" s="25">
        <f t="shared" si="9"/>
        <v>27.32039999999995</v>
      </c>
    </row>
    <row r="42" spans="1:21" ht="15" customHeight="1" x14ac:dyDescent="0.25">
      <c r="A42" s="1" t="s">
        <v>1</v>
      </c>
      <c r="B42" s="1">
        <v>1283</v>
      </c>
      <c r="C42" s="53">
        <v>48099.67</v>
      </c>
      <c r="D42" s="54">
        <f t="shared" si="0"/>
        <v>37.49</v>
      </c>
      <c r="E42" s="54">
        <v>115.65</v>
      </c>
      <c r="F42" s="54">
        <v>89.21</v>
      </c>
      <c r="G42" s="11" t="s">
        <v>29</v>
      </c>
      <c r="H42" s="11">
        <v>7.0000000000000001E-3</v>
      </c>
      <c r="I42" s="23">
        <v>500</v>
      </c>
      <c r="J42" s="1">
        <v>4.0000000000000001E-3</v>
      </c>
      <c r="K42" s="23">
        <f>B42*E42*J42</f>
        <v>593.51580000000001</v>
      </c>
      <c r="L42" s="25">
        <f t="shared" si="3"/>
        <v>93.515800000000013</v>
      </c>
      <c r="M42" s="1">
        <v>4.0000000000000001E-3</v>
      </c>
      <c r="N42" s="47">
        <f>B42*E42*M42</f>
        <v>593.51580000000001</v>
      </c>
      <c r="O42" s="25">
        <f t="shared" si="5"/>
        <v>0</v>
      </c>
      <c r="P42" s="13">
        <v>4.1999999999999997E-3</v>
      </c>
      <c r="Q42" s="47">
        <f>P42*E42*B42</f>
        <v>623.19159000000002</v>
      </c>
      <c r="R42" s="25">
        <f t="shared" si="7"/>
        <v>29.675790000000006</v>
      </c>
      <c r="S42" s="34">
        <v>5.7000000000000002E-3</v>
      </c>
      <c r="T42" s="47">
        <f t="shared" si="8"/>
        <v>652.40165100000002</v>
      </c>
      <c r="U42" s="25">
        <f t="shared" si="9"/>
        <v>29.210060999999996</v>
      </c>
    </row>
    <row r="43" spans="1:21" ht="15" customHeight="1" x14ac:dyDescent="0.25">
      <c r="A43" s="1" t="s">
        <v>1</v>
      </c>
      <c r="B43" s="1">
        <v>968</v>
      </c>
      <c r="C43" s="53">
        <v>36290.32</v>
      </c>
      <c r="D43" s="54">
        <f t="shared" si="0"/>
        <v>37.49</v>
      </c>
      <c r="E43" s="54">
        <v>115.65</v>
      </c>
      <c r="F43" s="54">
        <v>89.21</v>
      </c>
      <c r="G43" s="11" t="s">
        <v>29</v>
      </c>
      <c r="H43" s="11">
        <v>7.0000000000000001E-3</v>
      </c>
      <c r="I43" s="23">
        <v>500</v>
      </c>
      <c r="J43" s="1">
        <v>4.0000000000000001E-3</v>
      </c>
      <c r="K43" s="23">
        <v>500</v>
      </c>
      <c r="L43" s="25">
        <f t="shared" si="3"/>
        <v>0</v>
      </c>
      <c r="M43" s="1">
        <v>4.0000000000000001E-3</v>
      </c>
      <c r="N43" s="47">
        <v>500</v>
      </c>
      <c r="O43" s="25">
        <f t="shared" si="5"/>
        <v>0</v>
      </c>
      <c r="P43" s="13">
        <v>4.1999999999999997E-3</v>
      </c>
      <c r="Q43" s="47">
        <v>500</v>
      </c>
      <c r="R43" s="25">
        <f t="shared" si="7"/>
        <v>0</v>
      </c>
      <c r="S43" s="34">
        <v>5.7000000000000002E-3</v>
      </c>
      <c r="T43" s="47">
        <v>500</v>
      </c>
      <c r="U43" s="25">
        <f t="shared" si="9"/>
        <v>0</v>
      </c>
    </row>
    <row r="44" spans="1:21" ht="15" customHeight="1" x14ac:dyDescent="0.25">
      <c r="A44" s="26" t="s">
        <v>3</v>
      </c>
      <c r="B44" s="5">
        <v>1430</v>
      </c>
      <c r="C44" s="53">
        <v>76404.899999999994</v>
      </c>
      <c r="D44" s="54">
        <f t="shared" si="0"/>
        <v>53.429999999999993</v>
      </c>
      <c r="E44" s="54">
        <v>115.65</v>
      </c>
      <c r="F44" s="54">
        <v>89.21</v>
      </c>
      <c r="G44" s="11" t="s">
        <v>29</v>
      </c>
      <c r="H44" s="38">
        <v>7.0000000000000001E-3</v>
      </c>
      <c r="I44" s="23">
        <f>C44*H44</f>
        <v>534.83429999999998</v>
      </c>
      <c r="J44" s="1">
        <v>4.0000000000000001E-3</v>
      </c>
      <c r="K44" s="23">
        <f>B44*E44*J44</f>
        <v>661.51800000000003</v>
      </c>
      <c r="L44" s="25">
        <f t="shared" si="3"/>
        <v>126.68370000000004</v>
      </c>
      <c r="M44" s="1">
        <v>4.0000000000000001E-3</v>
      </c>
      <c r="N44" s="47">
        <f>B44*E44*M44</f>
        <v>661.51800000000003</v>
      </c>
      <c r="O44" s="25">
        <f t="shared" si="5"/>
        <v>0</v>
      </c>
      <c r="P44" s="13">
        <v>4.1999999999999997E-3</v>
      </c>
      <c r="Q44" s="47">
        <f>P44*E44*B44</f>
        <v>694.59389999999996</v>
      </c>
      <c r="R44" s="25">
        <f t="shared" si="7"/>
        <v>33.075899999999933</v>
      </c>
      <c r="S44" s="34">
        <v>5.7000000000000002E-3</v>
      </c>
      <c r="T44" s="47">
        <f t="shared" si="8"/>
        <v>727.15071</v>
      </c>
      <c r="U44" s="25">
        <f t="shared" si="9"/>
        <v>32.556810000000041</v>
      </c>
    </row>
    <row r="45" spans="1:21" ht="15" customHeight="1" x14ac:dyDescent="0.25">
      <c r="A45" s="26" t="s">
        <v>3</v>
      </c>
      <c r="B45" s="5">
        <v>990</v>
      </c>
      <c r="C45" s="53">
        <v>52895.7</v>
      </c>
      <c r="D45" s="54">
        <f t="shared" si="0"/>
        <v>53.43</v>
      </c>
      <c r="E45" s="54">
        <v>115.65</v>
      </c>
      <c r="F45" s="54">
        <v>89.21</v>
      </c>
      <c r="G45" s="11" t="s">
        <v>29</v>
      </c>
      <c r="H45" s="38">
        <v>7.0000000000000001E-3</v>
      </c>
      <c r="I45" s="23">
        <v>500</v>
      </c>
      <c r="J45" s="1">
        <v>4.0000000000000001E-3</v>
      </c>
      <c r="K45" s="23">
        <v>500</v>
      </c>
      <c r="L45" s="25">
        <f t="shared" si="3"/>
        <v>0</v>
      </c>
      <c r="M45" s="1">
        <v>4.0000000000000001E-3</v>
      </c>
      <c r="N45" s="47">
        <v>500</v>
      </c>
      <c r="O45" s="25">
        <f t="shared" si="5"/>
        <v>0</v>
      </c>
      <c r="P45" s="13">
        <v>4.1999999999999997E-3</v>
      </c>
      <c r="Q45" s="47">
        <v>500</v>
      </c>
      <c r="R45" s="25">
        <f t="shared" si="7"/>
        <v>0</v>
      </c>
      <c r="S45" s="34">
        <v>5.7000000000000002E-3</v>
      </c>
      <c r="T45" s="47">
        <f t="shared" si="8"/>
        <v>503.41202999999996</v>
      </c>
      <c r="U45" s="25">
        <f t="shared" si="9"/>
        <v>3.4120299999999588</v>
      </c>
    </row>
    <row r="46" spans="1:21" ht="15" customHeight="1" x14ac:dyDescent="0.25">
      <c r="A46" s="26" t="s">
        <v>3</v>
      </c>
      <c r="B46" s="26">
        <v>1320</v>
      </c>
      <c r="C46" s="53">
        <v>70527.600000000006</v>
      </c>
      <c r="D46" s="54">
        <f t="shared" si="0"/>
        <v>53.430000000000007</v>
      </c>
      <c r="E46" s="54">
        <v>115.65</v>
      </c>
      <c r="F46" s="54">
        <v>89.21</v>
      </c>
      <c r="G46" s="11" t="s">
        <v>29</v>
      </c>
      <c r="H46" s="38">
        <v>7.0000000000000001E-3</v>
      </c>
      <c r="I46" s="23">
        <v>500</v>
      </c>
      <c r="J46" s="1">
        <v>4.0000000000000001E-3</v>
      </c>
      <c r="K46" s="23">
        <f>B46*E46*J46</f>
        <v>610.63200000000006</v>
      </c>
      <c r="L46" s="25">
        <f t="shared" si="3"/>
        <v>110.63200000000006</v>
      </c>
      <c r="M46" s="1">
        <v>4.0000000000000001E-3</v>
      </c>
      <c r="N46" s="47">
        <f>B46*E46*M46</f>
        <v>610.63200000000006</v>
      </c>
      <c r="O46" s="25">
        <f t="shared" si="5"/>
        <v>0</v>
      </c>
      <c r="P46" s="13">
        <v>4.1999999999999997E-3</v>
      </c>
      <c r="Q46" s="47">
        <f>P46*E46*B46</f>
        <v>641.16359999999997</v>
      </c>
      <c r="R46" s="25">
        <f t="shared" si="7"/>
        <v>30.531599999999912</v>
      </c>
      <c r="S46" s="34">
        <v>5.7000000000000002E-3</v>
      </c>
      <c r="T46" s="47">
        <f t="shared" si="8"/>
        <v>671.21604000000002</v>
      </c>
      <c r="U46" s="25">
        <f t="shared" si="9"/>
        <v>30.052440000000047</v>
      </c>
    </row>
    <row r="47" spans="1:21" ht="15" customHeight="1" x14ac:dyDescent="0.25">
      <c r="A47" s="26" t="s">
        <v>3</v>
      </c>
      <c r="B47" s="26">
        <v>1498</v>
      </c>
      <c r="C47" s="53">
        <v>80038.14</v>
      </c>
      <c r="D47" s="54">
        <f t="shared" si="0"/>
        <v>53.43</v>
      </c>
      <c r="E47" s="54">
        <v>115.65</v>
      </c>
      <c r="F47" s="54">
        <v>89.21</v>
      </c>
      <c r="G47" s="11" t="s">
        <v>29</v>
      </c>
      <c r="H47" s="38">
        <v>7.0000000000000001E-3</v>
      </c>
      <c r="I47" s="23">
        <f>C47*H47</f>
        <v>560.26697999999999</v>
      </c>
      <c r="J47" s="1">
        <v>4.0000000000000001E-3</v>
      </c>
      <c r="K47" s="23">
        <f>B47*E47*J47</f>
        <v>692.97480000000007</v>
      </c>
      <c r="L47" s="25">
        <f t="shared" si="3"/>
        <v>132.70782000000008</v>
      </c>
      <c r="M47" s="1">
        <v>4.0000000000000001E-3</v>
      </c>
      <c r="N47" s="47">
        <f>B47*E47*M47</f>
        <v>692.97480000000007</v>
      </c>
      <c r="O47" s="25">
        <f t="shared" si="5"/>
        <v>0</v>
      </c>
      <c r="P47" s="13">
        <v>4.1999999999999997E-3</v>
      </c>
      <c r="Q47" s="47">
        <f>P47*E47*B47</f>
        <v>727.62354000000005</v>
      </c>
      <c r="R47" s="25">
        <f t="shared" si="7"/>
        <v>34.648739999999975</v>
      </c>
      <c r="S47" s="34">
        <v>5.7000000000000002E-3</v>
      </c>
      <c r="T47" s="47">
        <f t="shared" si="8"/>
        <v>761.72850599999992</v>
      </c>
      <c r="U47" s="25">
        <f t="shared" si="9"/>
        <v>34.104965999999877</v>
      </c>
    </row>
    <row r="48" spans="1:21" ht="15" customHeight="1" x14ac:dyDescent="0.25">
      <c r="A48" s="6" t="s">
        <v>4</v>
      </c>
      <c r="B48" s="6">
        <v>880</v>
      </c>
      <c r="C48" s="53">
        <v>99396</v>
      </c>
      <c r="D48" s="54">
        <f t="shared" si="0"/>
        <v>112.95</v>
      </c>
      <c r="E48" s="54">
        <v>115.65</v>
      </c>
      <c r="F48" s="54">
        <v>89.21</v>
      </c>
      <c r="G48" s="11" t="s">
        <v>29</v>
      </c>
      <c r="H48" s="38">
        <v>7.0000000000000001E-3</v>
      </c>
      <c r="I48" s="23">
        <f>C48*H48</f>
        <v>695.77200000000005</v>
      </c>
      <c r="J48" s="1">
        <v>4.0000000000000001E-3</v>
      </c>
      <c r="K48" s="23">
        <v>500</v>
      </c>
      <c r="L48" s="25">
        <f t="shared" si="3"/>
        <v>-195.77200000000005</v>
      </c>
      <c r="M48" s="1">
        <v>4.0000000000000001E-3</v>
      </c>
      <c r="N48" s="47">
        <v>500</v>
      </c>
      <c r="O48" s="25">
        <f t="shared" si="5"/>
        <v>0</v>
      </c>
      <c r="P48" s="13">
        <v>4.1999999999999997E-3</v>
      </c>
      <c r="Q48" s="47">
        <v>500</v>
      </c>
      <c r="R48" s="25">
        <f t="shared" si="7"/>
        <v>0</v>
      </c>
      <c r="S48" s="34">
        <v>5.7000000000000002E-3</v>
      </c>
      <c r="T48" s="47">
        <v>500</v>
      </c>
      <c r="U48" s="25">
        <f t="shared" si="9"/>
        <v>0</v>
      </c>
    </row>
    <row r="49" spans="1:21" ht="15" customHeight="1" x14ac:dyDescent="0.25">
      <c r="A49" s="6" t="s">
        <v>1</v>
      </c>
      <c r="B49" s="6">
        <v>711</v>
      </c>
      <c r="C49" s="45">
        <v>37988.730000000003</v>
      </c>
      <c r="D49" s="54">
        <f t="shared" si="0"/>
        <v>53.430000000000007</v>
      </c>
      <c r="E49" s="54">
        <v>115.65</v>
      </c>
      <c r="F49" s="54">
        <v>89.21</v>
      </c>
      <c r="G49" s="11" t="s">
        <v>29</v>
      </c>
      <c r="H49" s="38">
        <v>7.0000000000000001E-3</v>
      </c>
      <c r="I49" s="23">
        <v>500</v>
      </c>
      <c r="J49" s="1">
        <v>4.0000000000000001E-3</v>
      </c>
      <c r="K49" s="23">
        <v>500</v>
      </c>
      <c r="L49" s="25">
        <f t="shared" si="3"/>
        <v>0</v>
      </c>
      <c r="M49" s="1">
        <v>4.0000000000000001E-3</v>
      </c>
      <c r="N49" s="47">
        <v>500</v>
      </c>
      <c r="O49" s="25">
        <f t="shared" si="5"/>
        <v>0</v>
      </c>
      <c r="P49" s="13">
        <v>4.1999999999999997E-3</v>
      </c>
      <c r="Q49" s="47">
        <v>500</v>
      </c>
      <c r="R49" s="25">
        <f t="shared" si="7"/>
        <v>0</v>
      </c>
      <c r="S49" s="34">
        <v>5.7000000000000002E-3</v>
      </c>
      <c r="T49" s="47">
        <v>500</v>
      </c>
      <c r="U49" s="25">
        <f t="shared" si="9"/>
        <v>0</v>
      </c>
    </row>
    <row r="50" spans="1:21" ht="15" customHeight="1" x14ac:dyDescent="0.25">
      <c r="A50" s="6" t="s">
        <v>1</v>
      </c>
      <c r="B50" s="6">
        <v>2090</v>
      </c>
      <c r="C50" s="45">
        <v>111668</v>
      </c>
      <c r="D50" s="54">
        <f t="shared" si="0"/>
        <v>53.429665071770337</v>
      </c>
      <c r="E50" s="54">
        <v>115.65</v>
      </c>
      <c r="F50" s="54">
        <v>89.21</v>
      </c>
      <c r="G50" s="11" t="s">
        <v>29</v>
      </c>
      <c r="H50" s="38">
        <v>7.0000000000000001E-3</v>
      </c>
      <c r="I50" s="23">
        <f>C50*H50</f>
        <v>781.67600000000004</v>
      </c>
      <c r="J50" s="1">
        <v>4.0000000000000001E-3</v>
      </c>
      <c r="K50" s="23">
        <f>B50*E50*J50</f>
        <v>966.83400000000006</v>
      </c>
      <c r="L50" s="25">
        <f t="shared" si="3"/>
        <v>185.15800000000002</v>
      </c>
      <c r="M50" s="1">
        <v>4.0000000000000001E-3</v>
      </c>
      <c r="N50" s="47">
        <f>B50*E50*M50</f>
        <v>966.83400000000006</v>
      </c>
      <c r="O50" s="25">
        <f t="shared" si="5"/>
        <v>0</v>
      </c>
      <c r="P50" s="13">
        <v>4.1999999999999997E-3</v>
      </c>
      <c r="Q50" s="47">
        <f>P50*E50*B50</f>
        <v>1015.1757</v>
      </c>
      <c r="R50" s="25">
        <f t="shared" si="7"/>
        <v>48.341699999999946</v>
      </c>
      <c r="S50" s="34">
        <v>5.7000000000000002E-3</v>
      </c>
      <c r="T50" s="47">
        <f t="shared" si="8"/>
        <v>1062.75873</v>
      </c>
      <c r="U50" s="25">
        <f t="shared" si="9"/>
        <v>47.583030000000008</v>
      </c>
    </row>
    <row r="51" spans="1:21" ht="15" customHeight="1" x14ac:dyDescent="0.25">
      <c r="A51" s="1" t="s">
        <v>5</v>
      </c>
      <c r="B51" s="3">
        <v>1713</v>
      </c>
      <c r="C51" s="53">
        <v>91525.59</v>
      </c>
      <c r="D51" s="54">
        <f t="shared" ref="D51" si="10">C51/B51</f>
        <v>53.43</v>
      </c>
      <c r="E51" s="54">
        <v>115.65</v>
      </c>
      <c r="F51" s="54">
        <v>89.21</v>
      </c>
      <c r="G51" s="11" t="s">
        <v>29</v>
      </c>
      <c r="H51" s="41">
        <v>7.0000000000000001E-3</v>
      </c>
      <c r="I51" s="23">
        <f>C51*H51</f>
        <v>640.67912999999999</v>
      </c>
      <c r="J51" s="1">
        <v>4.0000000000000001E-3</v>
      </c>
      <c r="K51" s="22">
        <f>B51*E51*J51</f>
        <v>792.43380000000002</v>
      </c>
      <c r="L51" s="25">
        <f t="shared" ref="L51" si="11">K51-I51</f>
        <v>151.75467000000003</v>
      </c>
      <c r="M51" s="1">
        <v>4.0000000000000001E-3</v>
      </c>
      <c r="N51" s="47">
        <f>B51*E51*M51</f>
        <v>792.43380000000002</v>
      </c>
      <c r="O51" s="25">
        <f t="shared" ref="O51" si="12">N51-K51</f>
        <v>0</v>
      </c>
      <c r="P51" s="13">
        <v>4.1999999999999997E-3</v>
      </c>
      <c r="Q51" s="47">
        <f>P51*E51*B51</f>
        <v>832.05548999999996</v>
      </c>
      <c r="R51" s="25">
        <f t="shared" si="7"/>
        <v>39.621689999999944</v>
      </c>
      <c r="S51" s="34">
        <v>5.7000000000000002E-3</v>
      </c>
      <c r="T51" s="47">
        <f t="shared" si="8"/>
        <v>871.05536099999995</v>
      </c>
      <c r="U51" s="25">
        <f t="shared" si="9"/>
        <v>38.999870999999985</v>
      </c>
    </row>
    <row r="52" spans="1:21" ht="15" customHeight="1" x14ac:dyDescent="0.25">
      <c r="A52" s="1" t="s">
        <v>5</v>
      </c>
      <c r="B52" s="3">
        <v>1713</v>
      </c>
      <c r="C52" s="53">
        <v>91525.59</v>
      </c>
      <c r="D52" s="54">
        <f t="shared" ref="D52:D82" si="13">C52/B52</f>
        <v>53.43</v>
      </c>
      <c r="E52" s="54">
        <v>115.65</v>
      </c>
      <c r="F52" s="54">
        <v>89.21</v>
      </c>
      <c r="G52" s="11" t="s">
        <v>29</v>
      </c>
      <c r="H52" s="41">
        <v>7.0000000000000001E-3</v>
      </c>
      <c r="I52" s="23">
        <f>C52*H52</f>
        <v>640.67912999999999</v>
      </c>
      <c r="J52" s="1">
        <v>4.0000000000000001E-3</v>
      </c>
      <c r="K52" s="22">
        <f>B52*E52*J52</f>
        <v>792.43380000000002</v>
      </c>
      <c r="L52" s="25">
        <f t="shared" ref="L52:L82" si="14">K52-I52</f>
        <v>151.75467000000003</v>
      </c>
      <c r="M52" s="1">
        <v>4.0000000000000001E-3</v>
      </c>
      <c r="N52" s="47">
        <f>B52*E52*M52</f>
        <v>792.43380000000002</v>
      </c>
      <c r="O52" s="25">
        <f t="shared" ref="O52:O82" si="15">N52-K52</f>
        <v>0</v>
      </c>
      <c r="P52" s="13">
        <v>4.1999999999999997E-3</v>
      </c>
      <c r="Q52" s="47">
        <f>P52*E52*B52</f>
        <v>832.05548999999996</v>
      </c>
      <c r="R52" s="25">
        <f t="shared" si="7"/>
        <v>39.621689999999944</v>
      </c>
      <c r="S52" s="34">
        <v>5.7000000000000002E-3</v>
      </c>
      <c r="T52" s="47">
        <f t="shared" si="8"/>
        <v>871.05536099999995</v>
      </c>
      <c r="U52" s="25">
        <f t="shared" si="9"/>
        <v>38.999870999999985</v>
      </c>
    </row>
    <row r="53" spans="1:21" ht="15" customHeight="1" x14ac:dyDescent="0.25">
      <c r="A53" s="1" t="s">
        <v>1</v>
      </c>
      <c r="B53" s="1">
        <v>1486</v>
      </c>
      <c r="C53" s="53">
        <v>79396.98</v>
      </c>
      <c r="D53" s="54">
        <f t="shared" si="13"/>
        <v>53.43</v>
      </c>
      <c r="E53" s="54">
        <v>115.65</v>
      </c>
      <c r="F53" s="54">
        <v>89.21</v>
      </c>
      <c r="G53" s="11" t="s">
        <v>29</v>
      </c>
      <c r="H53" s="38">
        <v>7.0000000000000001E-3</v>
      </c>
      <c r="I53" s="23">
        <f>C53*H53</f>
        <v>555.77886000000001</v>
      </c>
      <c r="J53" s="1">
        <v>4.0000000000000001E-3</v>
      </c>
      <c r="K53" s="22">
        <f>B53*E53*J53</f>
        <v>687.42359999999996</v>
      </c>
      <c r="L53" s="25">
        <f t="shared" si="14"/>
        <v>131.64473999999996</v>
      </c>
      <c r="M53" s="1">
        <v>4.0000000000000001E-3</v>
      </c>
      <c r="N53" s="47">
        <f>B53*E53*M53</f>
        <v>687.42359999999996</v>
      </c>
      <c r="O53" s="25">
        <f t="shared" si="15"/>
        <v>0</v>
      </c>
      <c r="P53" s="13">
        <v>4.1999999999999997E-3</v>
      </c>
      <c r="Q53" s="47">
        <f>P53*E53*B53</f>
        <v>721.79477999999995</v>
      </c>
      <c r="R53" s="25">
        <f t="shared" si="7"/>
        <v>34.371179999999981</v>
      </c>
      <c r="S53" s="34">
        <v>5.7000000000000002E-3</v>
      </c>
      <c r="T53" s="47">
        <f t="shared" si="8"/>
        <v>755.62654199999997</v>
      </c>
      <c r="U53" s="25">
        <f t="shared" si="9"/>
        <v>33.831762000000026</v>
      </c>
    </row>
    <row r="54" spans="1:21" ht="15" customHeight="1" x14ac:dyDescent="0.25">
      <c r="A54" s="1" t="s">
        <v>31</v>
      </c>
      <c r="B54" s="1">
        <v>820</v>
      </c>
      <c r="C54" s="45">
        <v>30741.8</v>
      </c>
      <c r="D54" s="54">
        <f t="shared" si="13"/>
        <v>37.49</v>
      </c>
      <c r="E54" s="54">
        <v>115.65</v>
      </c>
      <c r="F54" s="54">
        <v>89.21</v>
      </c>
      <c r="G54" s="10" t="s">
        <v>27</v>
      </c>
      <c r="H54" s="11">
        <v>7.0000000000000001E-3</v>
      </c>
      <c r="I54" s="23">
        <v>500</v>
      </c>
      <c r="J54" s="1">
        <v>4.0000000000000001E-3</v>
      </c>
      <c r="K54" s="23">
        <v>500</v>
      </c>
      <c r="L54" s="25">
        <f t="shared" si="14"/>
        <v>0</v>
      </c>
      <c r="M54" s="1">
        <v>4.0000000000000001E-3</v>
      </c>
      <c r="N54" s="47">
        <v>500</v>
      </c>
      <c r="O54" s="25">
        <f t="shared" si="15"/>
        <v>0</v>
      </c>
      <c r="P54" s="13">
        <v>4.1999999999999997E-3</v>
      </c>
      <c r="Q54" s="47">
        <v>500</v>
      </c>
      <c r="R54" s="25">
        <f t="shared" si="7"/>
        <v>0</v>
      </c>
      <c r="S54" s="34">
        <v>5.7000000000000002E-3</v>
      </c>
      <c r="T54" s="47">
        <v>500</v>
      </c>
      <c r="U54" s="25">
        <f t="shared" si="9"/>
        <v>0</v>
      </c>
    </row>
    <row r="55" spans="1:21" ht="15" customHeight="1" x14ac:dyDescent="0.25">
      <c r="A55" s="1" t="s">
        <v>31</v>
      </c>
      <c r="B55" s="1">
        <v>550</v>
      </c>
      <c r="C55" s="45">
        <v>20619.5</v>
      </c>
      <c r="D55" s="54">
        <f t="shared" si="13"/>
        <v>37.49</v>
      </c>
      <c r="E55" s="54">
        <v>115.65</v>
      </c>
      <c r="F55" s="54">
        <v>89.21</v>
      </c>
      <c r="G55" s="10" t="s">
        <v>27</v>
      </c>
      <c r="H55" s="11">
        <v>7.0000000000000001E-3</v>
      </c>
      <c r="I55" s="23">
        <v>500</v>
      </c>
      <c r="J55" s="1">
        <v>4.0000000000000001E-3</v>
      </c>
      <c r="K55" s="23">
        <v>500</v>
      </c>
      <c r="L55" s="25">
        <f t="shared" si="14"/>
        <v>0</v>
      </c>
      <c r="M55" s="1">
        <v>4.0000000000000001E-3</v>
      </c>
      <c r="N55" s="47">
        <v>500</v>
      </c>
      <c r="O55" s="25">
        <f t="shared" si="15"/>
        <v>0</v>
      </c>
      <c r="P55" s="13">
        <v>4.1999999999999997E-3</v>
      </c>
      <c r="Q55" s="47">
        <v>500</v>
      </c>
      <c r="R55" s="25">
        <f t="shared" si="7"/>
        <v>0</v>
      </c>
      <c r="S55" s="34">
        <v>5.7000000000000002E-3</v>
      </c>
      <c r="T55" s="47">
        <v>500</v>
      </c>
      <c r="U55" s="25">
        <f t="shared" si="9"/>
        <v>0</v>
      </c>
    </row>
    <row r="56" spans="1:21" ht="15" customHeight="1" x14ac:dyDescent="0.25">
      <c r="A56" s="1" t="s">
        <v>31</v>
      </c>
      <c r="B56" s="1">
        <v>2879</v>
      </c>
      <c r="C56" s="53">
        <v>107933.71</v>
      </c>
      <c r="D56" s="54">
        <f t="shared" si="13"/>
        <v>37.49</v>
      </c>
      <c r="E56" s="54">
        <v>115.65</v>
      </c>
      <c r="F56" s="54">
        <v>89.21</v>
      </c>
      <c r="G56" s="10" t="s">
        <v>27</v>
      </c>
      <c r="H56" s="11">
        <v>7.0000000000000001E-3</v>
      </c>
      <c r="I56" s="23">
        <f>C56*H56</f>
        <v>755.53597000000002</v>
      </c>
      <c r="J56" s="1">
        <v>4.0000000000000001E-3</v>
      </c>
      <c r="K56" s="23">
        <f>B56*E56*J56</f>
        <v>1331.8254000000002</v>
      </c>
      <c r="L56" s="25">
        <f t="shared" si="14"/>
        <v>576.28943000000015</v>
      </c>
      <c r="M56" s="1">
        <v>4.0000000000000001E-3</v>
      </c>
      <c r="N56" s="47">
        <f>B56*E56*M56</f>
        <v>1331.8254000000002</v>
      </c>
      <c r="O56" s="25">
        <f t="shared" si="15"/>
        <v>0</v>
      </c>
      <c r="P56" s="13">
        <v>4.1999999999999997E-3</v>
      </c>
      <c r="Q56" s="47">
        <f>P56*E56*B56</f>
        <v>1398.4166700000001</v>
      </c>
      <c r="R56" s="25">
        <f t="shared" si="7"/>
        <v>66.591269999999895</v>
      </c>
      <c r="S56" s="34">
        <v>5.7000000000000002E-3</v>
      </c>
      <c r="T56" s="47">
        <f t="shared" si="8"/>
        <v>1463.962863</v>
      </c>
      <c r="U56" s="25">
        <f t="shared" si="9"/>
        <v>65.546192999999903</v>
      </c>
    </row>
    <row r="57" spans="1:21" ht="15" customHeight="1" x14ac:dyDescent="0.25">
      <c r="A57" s="1" t="s">
        <v>31</v>
      </c>
      <c r="B57" s="1">
        <v>732</v>
      </c>
      <c r="C57" s="53">
        <v>29992</v>
      </c>
      <c r="D57" s="54">
        <f t="shared" si="13"/>
        <v>40.972677595628419</v>
      </c>
      <c r="E57" s="54">
        <v>115.65</v>
      </c>
      <c r="F57" s="54">
        <v>89.21</v>
      </c>
      <c r="G57" s="10" t="s">
        <v>27</v>
      </c>
      <c r="H57" s="11">
        <v>7.0000000000000001E-3</v>
      </c>
      <c r="I57" s="23">
        <v>500</v>
      </c>
      <c r="J57" s="1">
        <v>4.0000000000000001E-3</v>
      </c>
      <c r="K57" s="23">
        <v>500</v>
      </c>
      <c r="L57" s="25">
        <f t="shared" si="14"/>
        <v>0</v>
      </c>
      <c r="M57" s="1">
        <v>4.0000000000000001E-3</v>
      </c>
      <c r="N57" s="47">
        <v>500</v>
      </c>
      <c r="O57" s="25">
        <f t="shared" si="15"/>
        <v>0</v>
      </c>
      <c r="P57" s="13">
        <v>4.1999999999999997E-3</v>
      </c>
      <c r="Q57" s="47">
        <v>500</v>
      </c>
      <c r="R57" s="25">
        <f t="shared" si="7"/>
        <v>0</v>
      </c>
      <c r="S57" s="34">
        <v>5.7000000000000002E-3</v>
      </c>
      <c r="T57" s="47">
        <v>500</v>
      </c>
      <c r="U57" s="25">
        <f t="shared" si="9"/>
        <v>0</v>
      </c>
    </row>
    <row r="58" spans="1:21" ht="15" customHeight="1" x14ac:dyDescent="0.25">
      <c r="A58" s="1" t="s">
        <v>31</v>
      </c>
      <c r="B58" s="1">
        <v>990</v>
      </c>
      <c r="C58" s="1">
        <v>37115.1</v>
      </c>
      <c r="D58" s="54">
        <f t="shared" si="13"/>
        <v>37.49</v>
      </c>
      <c r="E58" s="54">
        <v>115.65</v>
      </c>
      <c r="F58" s="54">
        <v>89.21</v>
      </c>
      <c r="G58" s="10" t="s">
        <v>27</v>
      </c>
      <c r="H58" s="11">
        <v>7.0000000000000001E-3</v>
      </c>
      <c r="I58" s="23">
        <v>500</v>
      </c>
      <c r="J58" s="1">
        <v>4.0000000000000001E-3</v>
      </c>
      <c r="K58" s="23">
        <v>500</v>
      </c>
      <c r="L58" s="25">
        <f t="shared" si="14"/>
        <v>0</v>
      </c>
      <c r="M58" s="1">
        <v>4.0000000000000001E-3</v>
      </c>
      <c r="N58" s="47">
        <v>500</v>
      </c>
      <c r="O58" s="25">
        <f t="shared" si="15"/>
        <v>0</v>
      </c>
      <c r="P58" s="13">
        <v>4.1999999999999997E-3</v>
      </c>
      <c r="Q58" s="47">
        <v>500</v>
      </c>
      <c r="R58" s="25">
        <f t="shared" si="7"/>
        <v>0</v>
      </c>
      <c r="S58" s="34">
        <v>5.7000000000000002E-3</v>
      </c>
      <c r="T58" s="47">
        <f t="shared" si="8"/>
        <v>503.41202999999996</v>
      </c>
      <c r="U58" s="25">
        <f t="shared" si="9"/>
        <v>3.4120299999999588</v>
      </c>
    </row>
    <row r="59" spans="1:21" ht="15" customHeight="1" x14ac:dyDescent="0.25">
      <c r="A59" s="1" t="s">
        <v>31</v>
      </c>
      <c r="B59" s="1">
        <v>3785</v>
      </c>
      <c r="C59" s="55">
        <v>141899.65</v>
      </c>
      <c r="D59" s="54">
        <f t="shared" si="13"/>
        <v>37.49</v>
      </c>
      <c r="E59" s="54">
        <v>115.65</v>
      </c>
      <c r="F59" s="54">
        <v>89.21</v>
      </c>
      <c r="G59" s="10" t="s">
        <v>27</v>
      </c>
      <c r="H59" s="11">
        <v>7.0000000000000001E-3</v>
      </c>
      <c r="I59" s="23">
        <f>C59*H59</f>
        <v>993.29755</v>
      </c>
      <c r="J59" s="1">
        <v>4.0000000000000001E-3</v>
      </c>
      <c r="K59" s="23">
        <f>B59*E59*J59</f>
        <v>1750.941</v>
      </c>
      <c r="L59" s="25">
        <f t="shared" si="14"/>
        <v>757.64345000000003</v>
      </c>
      <c r="M59" s="1">
        <v>4.0000000000000001E-3</v>
      </c>
      <c r="N59" s="47">
        <f>B59*E59*M59</f>
        <v>1750.941</v>
      </c>
      <c r="O59" s="25">
        <f t="shared" si="15"/>
        <v>0</v>
      </c>
      <c r="P59" s="13">
        <v>4.1999999999999997E-3</v>
      </c>
      <c r="Q59" s="47">
        <f>P59*E59*B59</f>
        <v>1838.4880499999999</v>
      </c>
      <c r="R59" s="25">
        <f t="shared" si="7"/>
        <v>87.547049999999899</v>
      </c>
      <c r="S59" s="34">
        <v>5.7000000000000002E-3</v>
      </c>
      <c r="T59" s="47">
        <f t="shared" si="8"/>
        <v>1924.661145</v>
      </c>
      <c r="U59" s="25">
        <f t="shared" si="9"/>
        <v>86.173095000000103</v>
      </c>
    </row>
    <row r="60" spans="1:21" ht="15" customHeight="1" x14ac:dyDescent="0.25">
      <c r="A60" s="1" t="s">
        <v>31</v>
      </c>
      <c r="B60" s="4">
        <v>880</v>
      </c>
      <c r="C60" s="4">
        <v>32991.199999999997</v>
      </c>
      <c r="D60" s="54">
        <f t="shared" si="13"/>
        <v>37.489999999999995</v>
      </c>
      <c r="E60" s="54">
        <v>115.65</v>
      </c>
      <c r="F60" s="54">
        <v>89.21</v>
      </c>
      <c r="G60" s="10" t="s">
        <v>27</v>
      </c>
      <c r="H60" s="11">
        <v>7.0000000000000001E-3</v>
      </c>
      <c r="I60" s="23">
        <v>500</v>
      </c>
      <c r="J60" s="1">
        <v>4.0000000000000001E-3</v>
      </c>
      <c r="K60" s="23">
        <v>500</v>
      </c>
      <c r="L60" s="25">
        <f t="shared" si="14"/>
        <v>0</v>
      </c>
      <c r="M60" s="1">
        <v>4.0000000000000001E-3</v>
      </c>
      <c r="N60" s="47">
        <v>500</v>
      </c>
      <c r="O60" s="25">
        <f t="shared" si="15"/>
        <v>0</v>
      </c>
      <c r="P60" s="13">
        <v>4.1999999999999997E-3</v>
      </c>
      <c r="Q60" s="47">
        <v>500</v>
      </c>
      <c r="R60" s="25">
        <f t="shared" si="7"/>
        <v>0</v>
      </c>
      <c r="S60" s="34">
        <v>5.7000000000000002E-3</v>
      </c>
      <c r="T60" s="47">
        <v>500</v>
      </c>
      <c r="U60" s="25">
        <f t="shared" si="9"/>
        <v>0</v>
      </c>
    </row>
    <row r="61" spans="1:21" ht="15" customHeight="1" x14ac:dyDescent="0.25">
      <c r="A61" s="1" t="s">
        <v>2</v>
      </c>
      <c r="B61" s="1">
        <v>880</v>
      </c>
      <c r="C61" s="1">
        <v>32991.199999999997</v>
      </c>
      <c r="D61" s="54">
        <f t="shared" si="13"/>
        <v>37.489999999999995</v>
      </c>
      <c r="E61" s="54">
        <v>115.65</v>
      </c>
      <c r="F61" s="54">
        <v>89.21</v>
      </c>
      <c r="G61" s="10" t="s">
        <v>27</v>
      </c>
      <c r="H61" s="11">
        <v>7.0000000000000001E-3</v>
      </c>
      <c r="I61" s="23">
        <v>500</v>
      </c>
      <c r="J61" s="1">
        <v>4.0000000000000001E-3</v>
      </c>
      <c r="K61" s="23">
        <v>500</v>
      </c>
      <c r="L61" s="25">
        <f t="shared" si="14"/>
        <v>0</v>
      </c>
      <c r="M61" s="1">
        <v>4.0000000000000001E-3</v>
      </c>
      <c r="N61" s="47">
        <v>500</v>
      </c>
      <c r="O61" s="25">
        <f t="shared" si="15"/>
        <v>0</v>
      </c>
      <c r="P61" s="13">
        <v>4.1999999999999997E-3</v>
      </c>
      <c r="Q61" s="47">
        <v>500</v>
      </c>
      <c r="R61" s="25">
        <f t="shared" si="7"/>
        <v>0</v>
      </c>
      <c r="S61" s="34">
        <v>5.7000000000000002E-3</v>
      </c>
      <c r="T61" s="47">
        <v>500</v>
      </c>
      <c r="U61" s="25">
        <f t="shared" si="9"/>
        <v>0</v>
      </c>
    </row>
    <row r="62" spans="1:21" ht="15" customHeight="1" x14ac:dyDescent="0.25">
      <c r="A62" s="1" t="s">
        <v>31</v>
      </c>
      <c r="B62" s="1">
        <v>1963</v>
      </c>
      <c r="C62" s="1">
        <v>73592.87</v>
      </c>
      <c r="D62" s="54">
        <f t="shared" si="13"/>
        <v>37.489999999999995</v>
      </c>
      <c r="E62" s="54">
        <v>115.65</v>
      </c>
      <c r="F62" s="54">
        <v>89.21</v>
      </c>
      <c r="G62" s="10" t="s">
        <v>27</v>
      </c>
      <c r="H62" s="11">
        <v>7.0000000000000001E-3</v>
      </c>
      <c r="I62" s="23">
        <f>C62*H62</f>
        <v>515.15008999999998</v>
      </c>
      <c r="J62" s="1">
        <v>4.0000000000000001E-3</v>
      </c>
      <c r="K62" s="23">
        <f>B62*E62*J62</f>
        <v>908.08380000000011</v>
      </c>
      <c r="L62" s="25">
        <f t="shared" si="14"/>
        <v>392.93371000000013</v>
      </c>
      <c r="M62" s="1">
        <v>4.0000000000000001E-3</v>
      </c>
      <c r="N62" s="47">
        <f>B62*E62*M62</f>
        <v>908.08380000000011</v>
      </c>
      <c r="O62" s="25">
        <f t="shared" si="15"/>
        <v>0</v>
      </c>
      <c r="P62" s="13">
        <v>4.1999999999999997E-3</v>
      </c>
      <c r="Q62" s="47">
        <f>P62*E62*B62</f>
        <v>953.48798999999997</v>
      </c>
      <c r="R62" s="25">
        <f t="shared" si="7"/>
        <v>45.404189999999858</v>
      </c>
      <c r="S62" s="34">
        <v>5.7000000000000002E-3</v>
      </c>
      <c r="T62" s="47">
        <f t="shared" si="8"/>
        <v>998.17961099999991</v>
      </c>
      <c r="U62" s="25">
        <f t="shared" si="9"/>
        <v>44.691620999999941</v>
      </c>
    </row>
    <row r="63" spans="1:21" ht="15" customHeight="1" x14ac:dyDescent="0.25">
      <c r="A63" s="1" t="s">
        <v>31</v>
      </c>
      <c r="B63" s="1">
        <v>490</v>
      </c>
      <c r="C63" s="53">
        <v>7825.3</v>
      </c>
      <c r="D63" s="54">
        <f t="shared" si="13"/>
        <v>15.97</v>
      </c>
      <c r="E63" s="54">
        <v>115.65</v>
      </c>
      <c r="F63" s="54">
        <v>89.21</v>
      </c>
      <c r="G63" s="10" t="s">
        <v>27</v>
      </c>
      <c r="H63" s="11">
        <v>7.0000000000000001E-3</v>
      </c>
      <c r="I63" s="23">
        <v>500</v>
      </c>
      <c r="J63" s="1">
        <v>4.0000000000000001E-3</v>
      </c>
      <c r="K63" s="23">
        <v>500</v>
      </c>
      <c r="L63" s="25">
        <f t="shared" si="14"/>
        <v>0</v>
      </c>
      <c r="M63" s="1">
        <v>4.0000000000000001E-3</v>
      </c>
      <c r="N63" s="47">
        <v>500</v>
      </c>
      <c r="O63" s="25">
        <f t="shared" si="15"/>
        <v>0</v>
      </c>
      <c r="P63" s="13">
        <v>4.1999999999999997E-3</v>
      </c>
      <c r="Q63" s="47">
        <v>500</v>
      </c>
      <c r="R63" s="25">
        <f t="shared" si="7"/>
        <v>0</v>
      </c>
      <c r="S63" s="34">
        <v>5.7000000000000002E-3</v>
      </c>
      <c r="T63" s="47">
        <v>500</v>
      </c>
      <c r="U63" s="25">
        <f t="shared" si="9"/>
        <v>0</v>
      </c>
    </row>
    <row r="64" spans="1:21" ht="15" customHeight="1" x14ac:dyDescent="0.25">
      <c r="A64" s="1" t="s">
        <v>31</v>
      </c>
      <c r="B64" s="1">
        <v>1487</v>
      </c>
      <c r="C64" s="53">
        <v>55747.63</v>
      </c>
      <c r="D64" s="54">
        <f t="shared" si="13"/>
        <v>37.489999999999995</v>
      </c>
      <c r="E64" s="54">
        <v>115.65</v>
      </c>
      <c r="F64" s="54">
        <v>89.21</v>
      </c>
      <c r="G64" s="10" t="s">
        <v>27</v>
      </c>
      <c r="H64" s="11">
        <v>7.0000000000000001E-3</v>
      </c>
      <c r="I64" s="23">
        <v>500</v>
      </c>
      <c r="J64" s="1">
        <v>4.0000000000000001E-3</v>
      </c>
      <c r="K64" s="23">
        <f>B64*E64*J64</f>
        <v>687.88620000000003</v>
      </c>
      <c r="L64" s="25">
        <f t="shared" si="14"/>
        <v>187.88620000000003</v>
      </c>
      <c r="M64" s="1">
        <v>4.0000000000000001E-3</v>
      </c>
      <c r="N64" s="47">
        <f>B64*E64*M64</f>
        <v>687.88620000000003</v>
      </c>
      <c r="O64" s="25">
        <f t="shared" si="15"/>
        <v>0</v>
      </c>
      <c r="P64" s="13">
        <v>4.1999999999999997E-3</v>
      </c>
      <c r="Q64" s="47">
        <f>P64*E64*B64</f>
        <v>722.28051000000005</v>
      </c>
      <c r="R64" s="25">
        <f t="shared" si="7"/>
        <v>34.394310000000019</v>
      </c>
      <c r="S64" s="34">
        <v>5.7000000000000002E-3</v>
      </c>
      <c r="T64" s="47">
        <f t="shared" si="8"/>
        <v>756.13503900000001</v>
      </c>
      <c r="U64" s="25">
        <f t="shared" si="9"/>
        <v>33.854528999999957</v>
      </c>
    </row>
    <row r="65" spans="1:21" ht="15" customHeight="1" x14ac:dyDescent="0.25">
      <c r="A65" s="1" t="s">
        <v>31</v>
      </c>
      <c r="B65" s="26">
        <v>660</v>
      </c>
      <c r="C65" s="53">
        <v>35263.800000000003</v>
      </c>
      <c r="D65" s="54">
        <f t="shared" si="13"/>
        <v>53.430000000000007</v>
      </c>
      <c r="E65" s="54">
        <v>115.65</v>
      </c>
      <c r="F65" s="54">
        <v>89.21</v>
      </c>
      <c r="G65" s="10" t="s">
        <v>27</v>
      </c>
      <c r="H65" s="11">
        <v>7.0000000000000001E-3</v>
      </c>
      <c r="I65" s="23">
        <v>500</v>
      </c>
      <c r="J65" s="1">
        <v>4.0000000000000001E-3</v>
      </c>
      <c r="K65" s="23">
        <v>500</v>
      </c>
      <c r="L65" s="25">
        <f t="shared" si="14"/>
        <v>0</v>
      </c>
      <c r="M65" s="1">
        <v>4.0000000000000001E-3</v>
      </c>
      <c r="N65" s="47">
        <v>500</v>
      </c>
      <c r="O65" s="25">
        <f t="shared" si="15"/>
        <v>0</v>
      </c>
      <c r="P65" s="13">
        <v>4.1999999999999997E-3</v>
      </c>
      <c r="Q65" s="47">
        <v>500</v>
      </c>
      <c r="R65" s="25">
        <f t="shared" si="7"/>
        <v>0</v>
      </c>
      <c r="S65" s="34">
        <v>5.7000000000000002E-3</v>
      </c>
      <c r="T65" s="47">
        <v>500</v>
      </c>
      <c r="U65" s="25">
        <f t="shared" si="9"/>
        <v>0</v>
      </c>
    </row>
    <row r="66" spans="1:21" ht="15" customHeight="1" x14ac:dyDescent="0.25">
      <c r="A66" s="1" t="s">
        <v>31</v>
      </c>
      <c r="B66" s="5">
        <v>714</v>
      </c>
      <c r="C66" s="53">
        <v>38149.019999999997</v>
      </c>
      <c r="D66" s="54">
        <f t="shared" si="13"/>
        <v>53.429999999999993</v>
      </c>
      <c r="E66" s="54">
        <v>115.65</v>
      </c>
      <c r="F66" s="54">
        <v>89.21</v>
      </c>
      <c r="G66" s="10" t="s">
        <v>27</v>
      </c>
      <c r="H66" s="38">
        <v>7.0000000000000001E-3</v>
      </c>
      <c r="I66" s="23">
        <v>500</v>
      </c>
      <c r="J66" s="1">
        <v>4.0000000000000001E-3</v>
      </c>
      <c r="K66" s="23">
        <v>500</v>
      </c>
      <c r="L66" s="25">
        <f t="shared" si="14"/>
        <v>0</v>
      </c>
      <c r="M66" s="1">
        <v>4.0000000000000001E-3</v>
      </c>
      <c r="N66" s="47">
        <v>500</v>
      </c>
      <c r="O66" s="25">
        <f t="shared" si="15"/>
        <v>0</v>
      </c>
      <c r="P66" s="13">
        <v>4.1999999999999997E-3</v>
      </c>
      <c r="Q66" s="47">
        <v>500</v>
      </c>
      <c r="R66" s="25">
        <f t="shared" si="7"/>
        <v>0</v>
      </c>
      <c r="S66" s="34">
        <v>5.7000000000000002E-3</v>
      </c>
      <c r="T66" s="47">
        <v>500</v>
      </c>
      <c r="U66" s="25">
        <f t="shared" si="9"/>
        <v>0</v>
      </c>
    </row>
    <row r="67" spans="1:21" ht="15" customHeight="1" x14ac:dyDescent="0.25">
      <c r="A67" s="1" t="s">
        <v>31</v>
      </c>
      <c r="B67" s="5">
        <v>2090</v>
      </c>
      <c r="C67" s="53">
        <v>111668.7</v>
      </c>
      <c r="D67" s="54">
        <f t="shared" si="13"/>
        <v>53.43</v>
      </c>
      <c r="E67" s="54">
        <v>115.65</v>
      </c>
      <c r="F67" s="54">
        <v>89.21</v>
      </c>
      <c r="G67" s="10" t="s">
        <v>27</v>
      </c>
      <c r="H67" s="38">
        <v>7.0000000000000001E-3</v>
      </c>
      <c r="I67" s="23">
        <f>C67*H67</f>
        <v>781.68089999999995</v>
      </c>
      <c r="J67" s="1">
        <v>4.0000000000000001E-3</v>
      </c>
      <c r="K67" s="23">
        <f>B67*E67*J67</f>
        <v>966.83400000000006</v>
      </c>
      <c r="L67" s="25">
        <f t="shared" si="14"/>
        <v>185.15310000000011</v>
      </c>
      <c r="M67" s="1">
        <v>4.0000000000000001E-3</v>
      </c>
      <c r="N67" s="47">
        <f>B67*E67*M67</f>
        <v>966.83400000000006</v>
      </c>
      <c r="O67" s="25">
        <f t="shared" si="15"/>
        <v>0</v>
      </c>
      <c r="P67" s="13">
        <v>4.1999999999999997E-3</v>
      </c>
      <c r="Q67" s="47">
        <f>P67*E67*B67</f>
        <v>1015.1757</v>
      </c>
      <c r="R67" s="25">
        <f t="shared" si="7"/>
        <v>48.341699999999946</v>
      </c>
      <c r="S67" s="34">
        <v>5.7000000000000002E-3</v>
      </c>
      <c r="T67" s="47">
        <f t="shared" si="8"/>
        <v>1062.75873</v>
      </c>
      <c r="U67" s="25">
        <f t="shared" si="9"/>
        <v>47.583030000000008</v>
      </c>
    </row>
    <row r="68" spans="1:21" ht="15" customHeight="1" x14ac:dyDescent="0.25">
      <c r="A68" s="1" t="s">
        <v>31</v>
      </c>
      <c r="B68" s="26">
        <v>2200</v>
      </c>
      <c r="C68" s="53">
        <v>117546</v>
      </c>
      <c r="D68" s="54">
        <f t="shared" si="13"/>
        <v>53.43</v>
      </c>
      <c r="E68" s="54">
        <v>115.65</v>
      </c>
      <c r="F68" s="54">
        <v>89.21</v>
      </c>
      <c r="G68" s="10" t="s">
        <v>27</v>
      </c>
      <c r="H68" s="38">
        <v>7.0000000000000001E-3</v>
      </c>
      <c r="I68" s="23">
        <f>C68*H68</f>
        <v>822.822</v>
      </c>
      <c r="J68" s="1">
        <v>4.0000000000000001E-3</v>
      </c>
      <c r="K68" s="23">
        <f>B68*E68*J68</f>
        <v>1017.72</v>
      </c>
      <c r="L68" s="25">
        <f t="shared" si="14"/>
        <v>194.89800000000002</v>
      </c>
      <c r="M68" s="1">
        <v>4.0000000000000001E-3</v>
      </c>
      <c r="N68" s="47">
        <f>B68*E68*M68</f>
        <v>1017.72</v>
      </c>
      <c r="O68" s="25">
        <f t="shared" si="15"/>
        <v>0</v>
      </c>
      <c r="P68" s="13">
        <v>4.1999999999999997E-3</v>
      </c>
      <c r="Q68" s="47">
        <f>P68*E68*B68</f>
        <v>1068.606</v>
      </c>
      <c r="R68" s="25">
        <f t="shared" ref="R68:R126" si="16">Q68-N68</f>
        <v>50.885999999999967</v>
      </c>
      <c r="S68" s="34">
        <v>5.7000000000000002E-3</v>
      </c>
      <c r="T68" s="47">
        <f t="shared" ref="T68:T131" si="17">B68*F68*S68</f>
        <v>1118.6934000000001</v>
      </c>
      <c r="U68" s="25">
        <f t="shared" ref="U68:U131" si="18">T68-Q68</f>
        <v>50.087400000000116</v>
      </c>
    </row>
    <row r="69" spans="1:21" ht="15" customHeight="1" x14ac:dyDescent="0.25">
      <c r="A69" s="1" t="s">
        <v>31</v>
      </c>
      <c r="B69" s="26">
        <v>1100</v>
      </c>
      <c r="C69" s="53">
        <v>58773</v>
      </c>
      <c r="D69" s="54">
        <f t="shared" si="13"/>
        <v>53.43</v>
      </c>
      <c r="E69" s="54">
        <v>115.65</v>
      </c>
      <c r="F69" s="54">
        <v>89.21</v>
      </c>
      <c r="G69" s="10" t="s">
        <v>27</v>
      </c>
      <c r="H69" s="38">
        <v>7.0000000000000001E-3</v>
      </c>
      <c r="I69" s="23">
        <v>500</v>
      </c>
      <c r="J69" s="1">
        <v>4.0000000000000001E-3</v>
      </c>
      <c r="K69" s="23">
        <f>B69*E69*J69</f>
        <v>508.86</v>
      </c>
      <c r="L69" s="25">
        <f t="shared" si="14"/>
        <v>8.8600000000000136</v>
      </c>
      <c r="M69" s="1">
        <v>4.0000000000000001E-3</v>
      </c>
      <c r="N69" s="47">
        <f>B69*E69*M69</f>
        <v>508.86</v>
      </c>
      <c r="O69" s="25">
        <f t="shared" si="15"/>
        <v>0</v>
      </c>
      <c r="P69" s="13">
        <v>4.1999999999999997E-3</v>
      </c>
      <c r="Q69" s="47">
        <f>P69*E69*B69</f>
        <v>534.303</v>
      </c>
      <c r="R69" s="25">
        <f t="shared" si="16"/>
        <v>25.442999999999984</v>
      </c>
      <c r="S69" s="34">
        <v>5.7000000000000002E-3</v>
      </c>
      <c r="T69" s="47">
        <f t="shared" si="17"/>
        <v>559.34670000000006</v>
      </c>
      <c r="U69" s="25">
        <f t="shared" si="18"/>
        <v>25.043700000000058</v>
      </c>
    </row>
    <row r="70" spans="1:21" ht="15" customHeight="1" x14ac:dyDescent="0.25">
      <c r="A70" s="1" t="s">
        <v>31</v>
      </c>
      <c r="B70" s="26">
        <v>1650</v>
      </c>
      <c r="C70" s="53">
        <v>88159.5</v>
      </c>
      <c r="D70" s="54">
        <f t="shared" si="13"/>
        <v>53.43</v>
      </c>
      <c r="E70" s="54">
        <v>115.65</v>
      </c>
      <c r="F70" s="54">
        <v>89.21</v>
      </c>
      <c r="G70" s="10" t="s">
        <v>27</v>
      </c>
      <c r="H70" s="38">
        <v>7.0000000000000001E-3</v>
      </c>
      <c r="I70" s="23">
        <f>C70*H70</f>
        <v>617.11649999999997</v>
      </c>
      <c r="J70" s="1">
        <v>4.0000000000000001E-3</v>
      </c>
      <c r="K70" s="23">
        <f>B70*E70*J70</f>
        <v>763.29</v>
      </c>
      <c r="L70" s="25">
        <f t="shared" si="14"/>
        <v>146.17349999999999</v>
      </c>
      <c r="M70" s="1">
        <v>4.0000000000000001E-3</v>
      </c>
      <c r="N70" s="47">
        <f>B70*E70*M70</f>
        <v>763.29</v>
      </c>
      <c r="O70" s="25">
        <f t="shared" si="15"/>
        <v>0</v>
      </c>
      <c r="P70" s="13">
        <v>4.1999999999999997E-3</v>
      </c>
      <c r="Q70" s="47">
        <f>P70*E70*B70</f>
        <v>801.45449999999994</v>
      </c>
      <c r="R70" s="25">
        <f t="shared" si="16"/>
        <v>38.164499999999975</v>
      </c>
      <c r="S70" s="34">
        <v>5.7000000000000002E-3</v>
      </c>
      <c r="T70" s="47">
        <f t="shared" si="17"/>
        <v>839.02005000000008</v>
      </c>
      <c r="U70" s="25">
        <f t="shared" si="18"/>
        <v>37.565550000000144</v>
      </c>
    </row>
    <row r="71" spans="1:21" ht="15" customHeight="1" x14ac:dyDescent="0.25">
      <c r="A71" s="1" t="s">
        <v>31</v>
      </c>
      <c r="B71" s="26">
        <v>2643</v>
      </c>
      <c r="C71" s="53">
        <v>141215.49</v>
      </c>
      <c r="D71" s="54">
        <f t="shared" si="13"/>
        <v>53.43</v>
      </c>
      <c r="E71" s="54">
        <v>115.65</v>
      </c>
      <c r="F71" s="54">
        <v>89.21</v>
      </c>
      <c r="G71" s="10" t="s">
        <v>27</v>
      </c>
      <c r="H71" s="38">
        <v>7.0000000000000001E-3</v>
      </c>
      <c r="I71" s="23">
        <f>C71*H71</f>
        <v>988.50842999999998</v>
      </c>
      <c r="J71" s="1">
        <v>4.0000000000000001E-3</v>
      </c>
      <c r="K71" s="23">
        <f>B71*E71*J71</f>
        <v>1222.6518000000001</v>
      </c>
      <c r="L71" s="25">
        <f t="shared" si="14"/>
        <v>234.14337000000012</v>
      </c>
      <c r="M71" s="1">
        <v>4.0000000000000001E-3</v>
      </c>
      <c r="N71" s="47">
        <f>B71*E71*M71</f>
        <v>1222.6518000000001</v>
      </c>
      <c r="O71" s="25">
        <f t="shared" si="15"/>
        <v>0</v>
      </c>
      <c r="P71" s="13">
        <v>4.1999999999999997E-3</v>
      </c>
      <c r="Q71" s="47">
        <f>P71*E71*B71</f>
        <v>1283.78439</v>
      </c>
      <c r="R71" s="25">
        <f t="shared" si="16"/>
        <v>61.132589999999936</v>
      </c>
      <c r="S71" s="34">
        <v>5.7000000000000002E-3</v>
      </c>
      <c r="T71" s="47">
        <f t="shared" si="17"/>
        <v>1343.9575709999999</v>
      </c>
      <c r="U71" s="25">
        <f t="shared" si="18"/>
        <v>60.173180999999886</v>
      </c>
    </row>
    <row r="72" spans="1:21" ht="15" customHeight="1" x14ac:dyDescent="0.25">
      <c r="A72" s="2" t="s">
        <v>32</v>
      </c>
      <c r="B72" s="26">
        <v>513</v>
      </c>
      <c r="C72" s="53">
        <v>27409.59</v>
      </c>
      <c r="D72" s="54">
        <f t="shared" si="13"/>
        <v>53.43</v>
      </c>
      <c r="E72" s="54">
        <v>115.65</v>
      </c>
      <c r="F72" s="54">
        <v>89.21</v>
      </c>
      <c r="G72" s="10" t="s">
        <v>27</v>
      </c>
      <c r="H72" s="38">
        <v>7.0000000000000001E-3</v>
      </c>
      <c r="I72" s="23">
        <v>500</v>
      </c>
      <c r="J72" s="1">
        <v>4.0000000000000001E-3</v>
      </c>
      <c r="K72" s="23">
        <v>500</v>
      </c>
      <c r="L72" s="25">
        <f t="shared" si="14"/>
        <v>0</v>
      </c>
      <c r="M72" s="1">
        <v>4.0000000000000001E-3</v>
      </c>
      <c r="N72" s="47">
        <v>500</v>
      </c>
      <c r="O72" s="25">
        <f t="shared" si="15"/>
        <v>0</v>
      </c>
      <c r="P72" s="13">
        <v>4.1999999999999997E-3</v>
      </c>
      <c r="Q72" s="47">
        <v>500</v>
      </c>
      <c r="R72" s="25">
        <f t="shared" si="16"/>
        <v>0</v>
      </c>
      <c r="S72" s="34">
        <v>5.7000000000000002E-3</v>
      </c>
      <c r="T72" s="47">
        <v>500</v>
      </c>
      <c r="U72" s="25">
        <f t="shared" si="18"/>
        <v>0</v>
      </c>
    </row>
    <row r="73" spans="1:21" ht="15" customHeight="1" x14ac:dyDescent="0.25">
      <c r="A73" s="1" t="s">
        <v>31</v>
      </c>
      <c r="B73" s="26">
        <v>2089</v>
      </c>
      <c r="C73" s="53">
        <v>111615.27</v>
      </c>
      <c r="D73" s="54">
        <f t="shared" si="13"/>
        <v>53.43</v>
      </c>
      <c r="E73" s="54">
        <v>115.65</v>
      </c>
      <c r="F73" s="54">
        <v>89.21</v>
      </c>
      <c r="G73" s="10" t="s">
        <v>27</v>
      </c>
      <c r="H73" s="38">
        <v>7.0000000000000001E-3</v>
      </c>
      <c r="I73" s="23">
        <f>C73*H73</f>
        <v>781.30689000000007</v>
      </c>
      <c r="J73" s="1">
        <v>4.0000000000000001E-3</v>
      </c>
      <c r="K73" s="23">
        <f>B73*E73*J73</f>
        <v>966.37139999999999</v>
      </c>
      <c r="L73" s="25">
        <f t="shared" si="14"/>
        <v>185.06450999999993</v>
      </c>
      <c r="M73" s="1">
        <v>4.0000000000000001E-3</v>
      </c>
      <c r="N73" s="47">
        <f>B73*E73*M73</f>
        <v>966.37139999999999</v>
      </c>
      <c r="O73" s="25">
        <f t="shared" si="15"/>
        <v>0</v>
      </c>
      <c r="P73" s="13">
        <v>4.1999999999999997E-3</v>
      </c>
      <c r="Q73" s="47">
        <f>P73*E73*B73</f>
        <v>1014.68997</v>
      </c>
      <c r="R73" s="25">
        <f t="shared" si="16"/>
        <v>48.318570000000022</v>
      </c>
      <c r="S73" s="34">
        <v>5.7000000000000002E-3</v>
      </c>
      <c r="T73" s="47">
        <f t="shared" si="17"/>
        <v>1062.250233</v>
      </c>
      <c r="U73" s="25">
        <f t="shared" si="18"/>
        <v>47.560262999999964</v>
      </c>
    </row>
    <row r="74" spans="1:21" ht="15" customHeight="1" x14ac:dyDescent="0.25">
      <c r="A74" s="1" t="s">
        <v>31</v>
      </c>
      <c r="B74" s="26">
        <v>660</v>
      </c>
      <c r="C74" s="53">
        <v>35263.800000000003</v>
      </c>
      <c r="D74" s="54">
        <f t="shared" si="13"/>
        <v>53.430000000000007</v>
      </c>
      <c r="E74" s="54">
        <v>115.65</v>
      </c>
      <c r="F74" s="54">
        <v>89.21</v>
      </c>
      <c r="G74" s="10" t="s">
        <v>27</v>
      </c>
      <c r="H74" s="38">
        <v>7.0000000000000001E-3</v>
      </c>
      <c r="I74" s="23">
        <v>500</v>
      </c>
      <c r="J74" s="1">
        <v>4.0000000000000001E-3</v>
      </c>
      <c r="K74" s="23">
        <v>500</v>
      </c>
      <c r="L74" s="25">
        <f t="shared" si="14"/>
        <v>0</v>
      </c>
      <c r="M74" s="1">
        <v>4.0000000000000001E-3</v>
      </c>
      <c r="N74" s="47">
        <v>500</v>
      </c>
      <c r="O74" s="25">
        <f t="shared" si="15"/>
        <v>0</v>
      </c>
      <c r="P74" s="13">
        <v>4.1999999999999997E-3</v>
      </c>
      <c r="Q74" s="47">
        <v>500</v>
      </c>
      <c r="R74" s="25">
        <f t="shared" si="16"/>
        <v>0</v>
      </c>
      <c r="S74" s="34">
        <v>5.7000000000000002E-3</v>
      </c>
      <c r="T74" s="47">
        <v>500</v>
      </c>
      <c r="U74" s="25">
        <f t="shared" si="18"/>
        <v>0</v>
      </c>
    </row>
    <row r="75" spans="1:21" ht="15" customHeight="1" x14ac:dyDescent="0.25">
      <c r="A75" s="1" t="s">
        <v>31</v>
      </c>
      <c r="B75" s="26">
        <v>660</v>
      </c>
      <c r="C75" s="53">
        <v>35263.800000000003</v>
      </c>
      <c r="D75" s="54">
        <f t="shared" si="13"/>
        <v>53.430000000000007</v>
      </c>
      <c r="E75" s="54">
        <v>115.65</v>
      </c>
      <c r="F75" s="54">
        <v>89.21</v>
      </c>
      <c r="G75" s="10" t="s">
        <v>27</v>
      </c>
      <c r="H75" s="38">
        <v>7.0000000000000001E-3</v>
      </c>
      <c r="I75" s="23">
        <v>500</v>
      </c>
      <c r="J75" s="1">
        <v>4.0000000000000001E-3</v>
      </c>
      <c r="K75" s="23">
        <v>500</v>
      </c>
      <c r="L75" s="25">
        <f t="shared" si="14"/>
        <v>0</v>
      </c>
      <c r="M75" s="1">
        <v>4.0000000000000001E-3</v>
      </c>
      <c r="N75" s="47">
        <v>500</v>
      </c>
      <c r="O75" s="25">
        <f t="shared" si="15"/>
        <v>0</v>
      </c>
      <c r="P75" s="13">
        <v>4.1999999999999997E-3</v>
      </c>
      <c r="Q75" s="47">
        <v>500</v>
      </c>
      <c r="R75" s="25">
        <f t="shared" si="16"/>
        <v>0</v>
      </c>
      <c r="S75" s="34">
        <v>5.7000000000000002E-3</v>
      </c>
      <c r="T75" s="47">
        <v>500</v>
      </c>
      <c r="U75" s="25">
        <f t="shared" si="18"/>
        <v>0</v>
      </c>
    </row>
    <row r="76" spans="1:21" ht="15" customHeight="1" x14ac:dyDescent="0.25">
      <c r="A76" s="1" t="s">
        <v>31</v>
      </c>
      <c r="B76" s="26">
        <v>820</v>
      </c>
      <c r="C76" s="53">
        <v>43812.6</v>
      </c>
      <c r="D76" s="54">
        <f t="shared" si="13"/>
        <v>53.43</v>
      </c>
      <c r="E76" s="54">
        <v>115.65</v>
      </c>
      <c r="F76" s="54">
        <v>89.21</v>
      </c>
      <c r="G76" s="10" t="s">
        <v>27</v>
      </c>
      <c r="H76" s="38">
        <v>7.0000000000000001E-3</v>
      </c>
      <c r="I76" s="23">
        <v>500</v>
      </c>
      <c r="J76" s="1">
        <v>4.0000000000000001E-3</v>
      </c>
      <c r="K76" s="23">
        <v>500</v>
      </c>
      <c r="L76" s="25">
        <f t="shared" si="14"/>
        <v>0</v>
      </c>
      <c r="M76" s="1">
        <v>4.0000000000000001E-3</v>
      </c>
      <c r="N76" s="47">
        <v>500</v>
      </c>
      <c r="O76" s="25">
        <f t="shared" si="15"/>
        <v>0</v>
      </c>
      <c r="P76" s="13">
        <v>4.1999999999999997E-3</v>
      </c>
      <c r="Q76" s="47">
        <v>500</v>
      </c>
      <c r="R76" s="25">
        <f t="shared" si="16"/>
        <v>0</v>
      </c>
      <c r="S76" s="34">
        <v>5.7000000000000002E-3</v>
      </c>
      <c r="T76" s="47">
        <v>500</v>
      </c>
      <c r="U76" s="25">
        <f t="shared" si="18"/>
        <v>0</v>
      </c>
    </row>
    <row r="77" spans="1:21" ht="15" customHeight="1" x14ac:dyDescent="0.25">
      <c r="A77" s="1" t="s">
        <v>31</v>
      </c>
      <c r="B77" s="26">
        <v>1100</v>
      </c>
      <c r="C77" s="53">
        <v>58773</v>
      </c>
      <c r="D77" s="54">
        <f t="shared" si="13"/>
        <v>53.43</v>
      </c>
      <c r="E77" s="54">
        <v>115.65</v>
      </c>
      <c r="F77" s="54">
        <v>89.21</v>
      </c>
      <c r="G77" s="10" t="s">
        <v>27</v>
      </c>
      <c r="H77" s="38">
        <v>7.0000000000000001E-3</v>
      </c>
      <c r="I77" s="23">
        <v>500</v>
      </c>
      <c r="J77" s="1">
        <v>4.0000000000000001E-3</v>
      </c>
      <c r="K77" s="23">
        <f>B77*E77*J77</f>
        <v>508.86</v>
      </c>
      <c r="L77" s="25">
        <f t="shared" si="14"/>
        <v>8.8600000000000136</v>
      </c>
      <c r="M77" s="1">
        <v>4.0000000000000001E-3</v>
      </c>
      <c r="N77" s="47">
        <f>B77*E77*M77</f>
        <v>508.86</v>
      </c>
      <c r="O77" s="25">
        <f t="shared" si="15"/>
        <v>0</v>
      </c>
      <c r="P77" s="13">
        <v>4.1999999999999997E-3</v>
      </c>
      <c r="Q77" s="47">
        <f>P77*E77*B77</f>
        <v>534.303</v>
      </c>
      <c r="R77" s="25">
        <f t="shared" si="16"/>
        <v>25.442999999999984</v>
      </c>
      <c r="S77" s="34">
        <v>5.7000000000000002E-3</v>
      </c>
      <c r="T77" s="47">
        <f t="shared" si="17"/>
        <v>559.34670000000006</v>
      </c>
      <c r="U77" s="25">
        <f t="shared" si="18"/>
        <v>25.043700000000058</v>
      </c>
    </row>
    <row r="78" spans="1:21" ht="15" customHeight="1" x14ac:dyDescent="0.25">
      <c r="A78" s="1" t="s">
        <v>31</v>
      </c>
      <c r="B78" s="6">
        <v>3031</v>
      </c>
      <c r="C78" s="53">
        <v>161946.32999999999</v>
      </c>
      <c r="D78" s="54">
        <f t="shared" si="13"/>
        <v>53.429999999999993</v>
      </c>
      <c r="E78" s="54">
        <v>115.65</v>
      </c>
      <c r="F78" s="54">
        <v>89.21</v>
      </c>
      <c r="G78" s="10" t="s">
        <v>27</v>
      </c>
      <c r="H78" s="38">
        <v>7.0000000000000001E-3</v>
      </c>
      <c r="I78" s="23">
        <f>C78*H78</f>
        <v>1133.6243099999999</v>
      </c>
      <c r="J78" s="1">
        <v>4.0000000000000001E-3</v>
      </c>
      <c r="K78" s="23">
        <f>B78*E78*J78</f>
        <v>1402.1406000000002</v>
      </c>
      <c r="L78" s="25">
        <f t="shared" si="14"/>
        <v>268.51629000000025</v>
      </c>
      <c r="M78" s="1">
        <v>4.0000000000000001E-3</v>
      </c>
      <c r="N78" s="47">
        <f>B78*E78*M78</f>
        <v>1402.1406000000002</v>
      </c>
      <c r="O78" s="25">
        <f t="shared" si="15"/>
        <v>0</v>
      </c>
      <c r="P78" s="13">
        <v>4.1999999999999997E-3</v>
      </c>
      <c r="Q78" s="47">
        <f>P78*E78*B78</f>
        <v>1472.2476300000001</v>
      </c>
      <c r="R78" s="25">
        <f t="shared" si="16"/>
        <v>70.107029999999895</v>
      </c>
      <c r="S78" s="34">
        <v>5.7000000000000002E-3</v>
      </c>
      <c r="T78" s="47">
        <f t="shared" si="17"/>
        <v>1541.2544070000001</v>
      </c>
      <c r="U78" s="25">
        <f t="shared" si="18"/>
        <v>69.006777000000056</v>
      </c>
    </row>
    <row r="79" spans="1:21" ht="15" customHeight="1" x14ac:dyDescent="0.25">
      <c r="A79" s="1" t="s">
        <v>31</v>
      </c>
      <c r="B79" s="7">
        <v>440</v>
      </c>
      <c r="C79" s="45">
        <v>23509.200000000001</v>
      </c>
      <c r="D79" s="54">
        <f t="shared" si="13"/>
        <v>53.43</v>
      </c>
      <c r="E79" s="54">
        <v>115.65</v>
      </c>
      <c r="F79" s="54">
        <v>89.21</v>
      </c>
      <c r="G79" s="10" t="s">
        <v>27</v>
      </c>
      <c r="H79" s="38">
        <v>7.0000000000000001E-3</v>
      </c>
      <c r="I79" s="23">
        <v>500</v>
      </c>
      <c r="J79" s="1">
        <v>4.0000000000000001E-3</v>
      </c>
      <c r="K79" s="23">
        <v>500</v>
      </c>
      <c r="L79" s="25">
        <f t="shared" si="14"/>
        <v>0</v>
      </c>
      <c r="M79" s="1">
        <v>4.0000000000000001E-3</v>
      </c>
      <c r="N79" s="47">
        <v>500</v>
      </c>
      <c r="O79" s="25">
        <f t="shared" si="15"/>
        <v>0</v>
      </c>
      <c r="P79" s="13">
        <v>4.1999999999999997E-3</v>
      </c>
      <c r="Q79" s="47">
        <v>500</v>
      </c>
      <c r="R79" s="25">
        <f t="shared" si="16"/>
        <v>0</v>
      </c>
      <c r="S79" s="34">
        <v>5.7000000000000002E-3</v>
      </c>
      <c r="T79" s="47">
        <v>500</v>
      </c>
      <c r="U79" s="25">
        <f t="shared" si="18"/>
        <v>0</v>
      </c>
    </row>
    <row r="80" spans="1:21" ht="15" customHeight="1" x14ac:dyDescent="0.25">
      <c r="A80" s="1" t="s">
        <v>31</v>
      </c>
      <c r="B80" s="6">
        <v>2564</v>
      </c>
      <c r="C80" s="45">
        <v>136994.51999999999</v>
      </c>
      <c r="D80" s="54">
        <f t="shared" si="13"/>
        <v>53.429999999999993</v>
      </c>
      <c r="E80" s="54">
        <v>115.65</v>
      </c>
      <c r="F80" s="54">
        <v>89.21</v>
      </c>
      <c r="G80" s="10" t="s">
        <v>27</v>
      </c>
      <c r="H80" s="38">
        <v>7.0000000000000001E-3</v>
      </c>
      <c r="I80" s="23">
        <f>C80*H80</f>
        <v>958.96163999999999</v>
      </c>
      <c r="J80" s="1">
        <v>4.0000000000000001E-3</v>
      </c>
      <c r="K80" s="23">
        <f t="shared" ref="K80:K87" si="19">B80*E80*J80</f>
        <v>1186.1064000000001</v>
      </c>
      <c r="L80" s="25">
        <f t="shared" si="14"/>
        <v>227.14476000000013</v>
      </c>
      <c r="M80" s="1">
        <v>4.0000000000000001E-3</v>
      </c>
      <c r="N80" s="47">
        <f t="shared" ref="N80:N87" si="20">B80*E80*M80</f>
        <v>1186.1064000000001</v>
      </c>
      <c r="O80" s="25">
        <f t="shared" si="15"/>
        <v>0</v>
      </c>
      <c r="P80" s="13">
        <v>4.1999999999999997E-3</v>
      </c>
      <c r="Q80" s="47">
        <f t="shared" ref="Q80:Q87" si="21">P80*E80*B80</f>
        <v>1245.4117200000001</v>
      </c>
      <c r="R80" s="25">
        <f t="shared" si="16"/>
        <v>59.305319999999938</v>
      </c>
      <c r="S80" s="34">
        <v>5.7000000000000002E-3</v>
      </c>
      <c r="T80" s="47">
        <f t="shared" si="17"/>
        <v>1303.786308</v>
      </c>
      <c r="U80" s="25">
        <f t="shared" si="18"/>
        <v>58.374587999999903</v>
      </c>
    </row>
    <row r="81" spans="1:21" ht="15" customHeight="1" x14ac:dyDescent="0.25">
      <c r="A81" s="1" t="s">
        <v>31</v>
      </c>
      <c r="B81" s="6">
        <v>3600</v>
      </c>
      <c r="C81" s="45">
        <v>192348</v>
      </c>
      <c r="D81" s="54">
        <f t="shared" si="13"/>
        <v>53.43</v>
      </c>
      <c r="E81" s="54">
        <v>115.65</v>
      </c>
      <c r="F81" s="54">
        <v>89.21</v>
      </c>
      <c r="G81" s="10" t="s">
        <v>27</v>
      </c>
      <c r="H81" s="38">
        <v>7.0000000000000001E-3</v>
      </c>
      <c r="I81" s="23">
        <f>C81*H81</f>
        <v>1346.4359999999999</v>
      </c>
      <c r="J81" s="1">
        <v>4.0000000000000001E-3</v>
      </c>
      <c r="K81" s="23">
        <f t="shared" si="19"/>
        <v>1665.3600000000001</v>
      </c>
      <c r="L81" s="25">
        <f t="shared" si="14"/>
        <v>318.92400000000021</v>
      </c>
      <c r="M81" s="1">
        <v>4.0000000000000001E-3</v>
      </c>
      <c r="N81" s="47">
        <f t="shared" si="20"/>
        <v>1665.3600000000001</v>
      </c>
      <c r="O81" s="25">
        <f t="shared" si="15"/>
        <v>0</v>
      </c>
      <c r="P81" s="13">
        <v>4.1999999999999997E-3</v>
      </c>
      <c r="Q81" s="47">
        <f t="shared" si="21"/>
        <v>1748.6279999999999</v>
      </c>
      <c r="R81" s="25">
        <f t="shared" si="16"/>
        <v>83.267999999999802</v>
      </c>
      <c r="S81" s="34">
        <v>5.7000000000000002E-3</v>
      </c>
      <c r="T81" s="47">
        <f t="shared" si="17"/>
        <v>1830.5892000000001</v>
      </c>
      <c r="U81" s="25">
        <f t="shared" si="18"/>
        <v>81.96120000000019</v>
      </c>
    </row>
    <row r="82" spans="1:21" ht="15" customHeight="1" x14ac:dyDescent="0.25">
      <c r="A82" s="1" t="s">
        <v>31</v>
      </c>
      <c r="B82" s="6">
        <v>1099</v>
      </c>
      <c r="C82" s="45">
        <v>58719.57</v>
      </c>
      <c r="D82" s="54">
        <f t="shared" si="13"/>
        <v>53.43</v>
      </c>
      <c r="E82" s="54">
        <v>115.65</v>
      </c>
      <c r="F82" s="54">
        <v>89.21</v>
      </c>
      <c r="G82" s="10" t="s">
        <v>27</v>
      </c>
      <c r="H82" s="38">
        <v>7.0000000000000001E-3</v>
      </c>
      <c r="I82" s="23">
        <v>500</v>
      </c>
      <c r="J82" s="1">
        <v>4.0000000000000001E-3</v>
      </c>
      <c r="K82" s="23">
        <f t="shared" si="19"/>
        <v>508.39740000000006</v>
      </c>
      <c r="L82" s="25">
        <f t="shared" si="14"/>
        <v>8.3974000000000615</v>
      </c>
      <c r="M82" s="1">
        <v>4.0000000000000001E-3</v>
      </c>
      <c r="N82" s="47">
        <f t="shared" si="20"/>
        <v>508.39740000000006</v>
      </c>
      <c r="O82" s="25">
        <f t="shared" si="15"/>
        <v>0</v>
      </c>
      <c r="P82" s="13">
        <v>4.1999999999999997E-3</v>
      </c>
      <c r="Q82" s="47">
        <f t="shared" si="21"/>
        <v>533.81727000000001</v>
      </c>
      <c r="R82" s="25">
        <f t="shared" si="16"/>
        <v>25.419869999999946</v>
      </c>
      <c r="S82" s="34">
        <v>5.7000000000000002E-3</v>
      </c>
      <c r="T82" s="47">
        <f t="shared" si="17"/>
        <v>558.83820300000002</v>
      </c>
      <c r="U82" s="25">
        <f t="shared" si="18"/>
        <v>25.020933000000014</v>
      </c>
    </row>
    <row r="83" spans="1:21" ht="15" customHeight="1" x14ac:dyDescent="0.25">
      <c r="A83" s="2" t="s">
        <v>32</v>
      </c>
      <c r="B83" s="7">
        <v>1118</v>
      </c>
      <c r="C83" s="56">
        <v>59734.74</v>
      </c>
      <c r="D83" s="54">
        <f t="shared" ref="D83:D110" si="22">C83/B83</f>
        <v>53.43</v>
      </c>
      <c r="E83" s="54">
        <v>115.65</v>
      </c>
      <c r="F83" s="54">
        <v>89.21</v>
      </c>
      <c r="G83" s="10" t="s">
        <v>27</v>
      </c>
      <c r="H83" s="38">
        <v>7.0000000000000001E-3</v>
      </c>
      <c r="I83" s="23">
        <v>500</v>
      </c>
      <c r="J83" s="1">
        <v>4.0000000000000001E-3</v>
      </c>
      <c r="K83" s="23">
        <f t="shared" si="19"/>
        <v>517.18680000000006</v>
      </c>
      <c r="L83" s="25">
        <f t="shared" ref="L83:L110" si="23">K83-I83</f>
        <v>17.186800000000062</v>
      </c>
      <c r="M83" s="1">
        <v>4.0000000000000001E-3</v>
      </c>
      <c r="N83" s="47">
        <f t="shared" si="20"/>
        <v>517.18680000000006</v>
      </c>
      <c r="O83" s="25">
        <f t="shared" ref="O83:O110" si="24">N83-K83</f>
        <v>0</v>
      </c>
      <c r="P83" s="13">
        <v>4.1999999999999997E-3</v>
      </c>
      <c r="Q83" s="47">
        <f t="shared" si="21"/>
        <v>543.04614000000004</v>
      </c>
      <c r="R83" s="25">
        <f t="shared" si="16"/>
        <v>25.859339999999975</v>
      </c>
      <c r="S83" s="34">
        <v>5.7000000000000002E-3</v>
      </c>
      <c r="T83" s="47">
        <f t="shared" si="17"/>
        <v>568.49964599999998</v>
      </c>
      <c r="U83" s="25">
        <f t="shared" si="18"/>
        <v>25.453505999999948</v>
      </c>
    </row>
    <row r="84" spans="1:21" ht="15" customHeight="1" x14ac:dyDescent="0.25">
      <c r="A84" s="1" t="s">
        <v>31</v>
      </c>
      <c r="B84" s="7">
        <v>1116</v>
      </c>
      <c r="C84" s="56">
        <v>1997.64</v>
      </c>
      <c r="D84" s="54">
        <f t="shared" si="22"/>
        <v>1.79</v>
      </c>
      <c r="E84" s="54">
        <v>115.65</v>
      </c>
      <c r="F84" s="54">
        <v>89.21</v>
      </c>
      <c r="G84" s="10" t="s">
        <v>27</v>
      </c>
      <c r="H84" s="38">
        <v>7.0000000000000001E-3</v>
      </c>
      <c r="I84" s="23">
        <v>500</v>
      </c>
      <c r="J84" s="1">
        <v>4.0000000000000001E-3</v>
      </c>
      <c r="K84" s="23">
        <f t="shared" si="19"/>
        <v>516.26160000000004</v>
      </c>
      <c r="L84" s="25">
        <f t="shared" si="23"/>
        <v>16.261600000000044</v>
      </c>
      <c r="M84" s="1">
        <v>4.0000000000000001E-3</v>
      </c>
      <c r="N84" s="47">
        <f t="shared" si="20"/>
        <v>516.26160000000004</v>
      </c>
      <c r="O84" s="25">
        <f t="shared" si="24"/>
        <v>0</v>
      </c>
      <c r="P84" s="13">
        <v>4.1999999999999997E-3</v>
      </c>
      <c r="Q84" s="47">
        <f t="shared" si="21"/>
        <v>542.07467999999994</v>
      </c>
      <c r="R84" s="25">
        <f t="shared" si="16"/>
        <v>25.8130799999999</v>
      </c>
      <c r="S84" s="34">
        <v>5.7000000000000002E-3</v>
      </c>
      <c r="T84" s="47">
        <f t="shared" si="17"/>
        <v>567.48265199999992</v>
      </c>
      <c r="U84" s="25">
        <f t="shared" si="18"/>
        <v>25.407971999999972</v>
      </c>
    </row>
    <row r="85" spans="1:21" ht="15" customHeight="1" x14ac:dyDescent="0.25">
      <c r="A85" s="1" t="s">
        <v>31</v>
      </c>
      <c r="B85" s="3">
        <v>3765</v>
      </c>
      <c r="C85" s="53">
        <v>201163.95</v>
      </c>
      <c r="D85" s="54">
        <f t="shared" si="22"/>
        <v>53.43</v>
      </c>
      <c r="E85" s="54">
        <v>115.65</v>
      </c>
      <c r="F85" s="54">
        <v>89.21</v>
      </c>
      <c r="G85" s="10" t="s">
        <v>27</v>
      </c>
      <c r="H85" s="38">
        <v>7.0000000000000001E-3</v>
      </c>
      <c r="I85" s="23">
        <f>C85*H85</f>
        <v>1408.1476500000001</v>
      </c>
      <c r="J85" s="1">
        <v>4.0000000000000001E-3</v>
      </c>
      <c r="K85" s="23">
        <f t="shared" si="19"/>
        <v>1741.6890000000001</v>
      </c>
      <c r="L85" s="25">
        <f t="shared" si="23"/>
        <v>333.54134999999997</v>
      </c>
      <c r="M85" s="1">
        <v>4.0000000000000001E-3</v>
      </c>
      <c r="N85" s="47">
        <f t="shared" si="20"/>
        <v>1741.6890000000001</v>
      </c>
      <c r="O85" s="25">
        <f t="shared" si="24"/>
        <v>0</v>
      </c>
      <c r="P85" s="13">
        <v>4.1999999999999997E-3</v>
      </c>
      <c r="Q85" s="47">
        <f t="shared" si="21"/>
        <v>1828.7734499999999</v>
      </c>
      <c r="R85" s="25">
        <f t="shared" si="16"/>
        <v>87.084449999999833</v>
      </c>
      <c r="S85" s="34">
        <v>5.7000000000000002E-3</v>
      </c>
      <c r="T85" s="47">
        <f t="shared" si="17"/>
        <v>1914.4912049999998</v>
      </c>
      <c r="U85" s="25">
        <f t="shared" si="18"/>
        <v>85.717754999999897</v>
      </c>
    </row>
    <row r="86" spans="1:21" ht="15" customHeight="1" x14ac:dyDescent="0.25">
      <c r="A86" s="1" t="s">
        <v>31</v>
      </c>
      <c r="B86" s="1">
        <v>1717</v>
      </c>
      <c r="C86" s="53">
        <v>91739.31</v>
      </c>
      <c r="D86" s="54">
        <f t="shared" si="22"/>
        <v>53.43</v>
      </c>
      <c r="E86" s="54">
        <v>115.65</v>
      </c>
      <c r="F86" s="54">
        <v>89.21</v>
      </c>
      <c r="G86" s="10" t="s">
        <v>27</v>
      </c>
      <c r="H86" s="38">
        <v>7.0000000000000001E-3</v>
      </c>
      <c r="I86" s="23">
        <f>C86*H86</f>
        <v>642.17516999999998</v>
      </c>
      <c r="J86" s="1">
        <v>4.0000000000000001E-3</v>
      </c>
      <c r="K86" s="23">
        <f t="shared" si="19"/>
        <v>794.28420000000006</v>
      </c>
      <c r="L86" s="25">
        <f t="shared" si="23"/>
        <v>152.10903000000008</v>
      </c>
      <c r="M86" s="1">
        <v>4.0000000000000001E-3</v>
      </c>
      <c r="N86" s="47">
        <f t="shared" si="20"/>
        <v>794.28420000000006</v>
      </c>
      <c r="O86" s="25">
        <f t="shared" si="24"/>
        <v>0</v>
      </c>
      <c r="P86" s="13">
        <v>4.1999999999999997E-3</v>
      </c>
      <c r="Q86" s="47">
        <f t="shared" si="21"/>
        <v>833.99841000000004</v>
      </c>
      <c r="R86" s="25">
        <f t="shared" si="16"/>
        <v>39.71420999999998</v>
      </c>
      <c r="S86" s="34">
        <v>5.7000000000000002E-3</v>
      </c>
      <c r="T86" s="47">
        <f t="shared" si="17"/>
        <v>873.08934899999986</v>
      </c>
      <c r="U86" s="25">
        <f t="shared" si="18"/>
        <v>39.090938999999821</v>
      </c>
    </row>
    <row r="87" spans="1:21" ht="15" customHeight="1" x14ac:dyDescent="0.25">
      <c r="A87" s="1" t="s">
        <v>31</v>
      </c>
      <c r="B87" s="1">
        <v>1320</v>
      </c>
      <c r="C87" s="53">
        <v>70527.600000000006</v>
      </c>
      <c r="D87" s="54">
        <f t="shared" si="22"/>
        <v>53.430000000000007</v>
      </c>
      <c r="E87" s="54">
        <v>115.65</v>
      </c>
      <c r="F87" s="54">
        <v>89.21</v>
      </c>
      <c r="G87" s="10" t="s">
        <v>27</v>
      </c>
      <c r="H87" s="38">
        <v>7.0000000000000001E-3</v>
      </c>
      <c r="I87" s="23">
        <v>500</v>
      </c>
      <c r="J87" s="1">
        <v>4.0000000000000001E-3</v>
      </c>
      <c r="K87" s="23">
        <f t="shared" si="19"/>
        <v>610.63200000000006</v>
      </c>
      <c r="L87" s="25">
        <f t="shared" si="23"/>
        <v>110.63200000000006</v>
      </c>
      <c r="M87" s="1">
        <v>4.0000000000000001E-3</v>
      </c>
      <c r="N87" s="47">
        <f t="shared" si="20"/>
        <v>610.63200000000006</v>
      </c>
      <c r="O87" s="25">
        <f t="shared" si="24"/>
        <v>0</v>
      </c>
      <c r="P87" s="13">
        <v>4.1999999999999997E-3</v>
      </c>
      <c r="Q87" s="47">
        <f t="shared" si="21"/>
        <v>641.16359999999997</v>
      </c>
      <c r="R87" s="25">
        <f t="shared" si="16"/>
        <v>30.531599999999912</v>
      </c>
      <c r="S87" s="34">
        <v>5.7000000000000002E-3</v>
      </c>
      <c r="T87" s="47">
        <f t="shared" si="17"/>
        <v>671.21604000000002</v>
      </c>
      <c r="U87" s="25">
        <f t="shared" si="18"/>
        <v>30.052440000000047</v>
      </c>
    </row>
    <row r="88" spans="1:21" ht="15" customHeight="1" x14ac:dyDescent="0.25">
      <c r="A88" s="1" t="s">
        <v>31</v>
      </c>
      <c r="B88" s="1">
        <v>846</v>
      </c>
      <c r="C88" s="53">
        <v>45201.78</v>
      </c>
      <c r="D88" s="54">
        <f t="shared" si="22"/>
        <v>53.43</v>
      </c>
      <c r="E88" s="54">
        <v>115.65</v>
      </c>
      <c r="F88" s="54">
        <v>89.21</v>
      </c>
      <c r="G88" s="10" t="s">
        <v>27</v>
      </c>
      <c r="H88" s="38">
        <v>7.0000000000000001E-3</v>
      </c>
      <c r="I88" s="23">
        <v>500</v>
      </c>
      <c r="J88" s="1">
        <v>4.0000000000000001E-3</v>
      </c>
      <c r="K88" s="23">
        <v>500</v>
      </c>
      <c r="L88" s="25">
        <f t="shared" si="23"/>
        <v>0</v>
      </c>
      <c r="M88" s="1">
        <v>4.0000000000000001E-3</v>
      </c>
      <c r="N88" s="47">
        <v>500</v>
      </c>
      <c r="O88" s="25">
        <f t="shared" si="24"/>
        <v>0</v>
      </c>
      <c r="P88" s="13">
        <v>4.1999999999999997E-3</v>
      </c>
      <c r="Q88" s="47">
        <v>500</v>
      </c>
      <c r="R88" s="25">
        <f t="shared" si="16"/>
        <v>0</v>
      </c>
      <c r="S88" s="34">
        <v>5.7000000000000002E-3</v>
      </c>
      <c r="T88" s="47">
        <v>500</v>
      </c>
      <c r="U88" s="25">
        <f t="shared" si="18"/>
        <v>0</v>
      </c>
    </row>
    <row r="89" spans="1:21" ht="15" customHeight="1" x14ac:dyDescent="0.25">
      <c r="A89" s="2" t="s">
        <v>32</v>
      </c>
      <c r="B89" s="1">
        <v>962</v>
      </c>
      <c r="C89" s="53">
        <v>51399.66</v>
      </c>
      <c r="D89" s="54">
        <f t="shared" si="22"/>
        <v>53.430000000000007</v>
      </c>
      <c r="E89" s="54">
        <v>115.65</v>
      </c>
      <c r="F89" s="54">
        <v>89.21</v>
      </c>
      <c r="G89" s="10" t="s">
        <v>27</v>
      </c>
      <c r="H89" s="38">
        <v>7.0000000000000001E-3</v>
      </c>
      <c r="I89" s="23">
        <v>500</v>
      </c>
      <c r="J89" s="1">
        <v>4.0000000000000001E-3</v>
      </c>
      <c r="K89" s="23">
        <v>500</v>
      </c>
      <c r="L89" s="25">
        <f t="shared" si="23"/>
        <v>0</v>
      </c>
      <c r="M89" s="1">
        <v>4.0000000000000001E-3</v>
      </c>
      <c r="N89" s="47">
        <v>500</v>
      </c>
      <c r="O89" s="25">
        <f t="shared" si="24"/>
        <v>0</v>
      </c>
      <c r="P89" s="13">
        <v>4.1999999999999997E-3</v>
      </c>
      <c r="Q89" s="47">
        <v>500</v>
      </c>
      <c r="R89" s="25">
        <f t="shared" si="16"/>
        <v>0</v>
      </c>
      <c r="S89" s="34">
        <v>5.7000000000000002E-3</v>
      </c>
      <c r="T89" s="47">
        <v>500</v>
      </c>
      <c r="U89" s="25">
        <f t="shared" si="18"/>
        <v>0</v>
      </c>
    </row>
    <row r="90" spans="1:21" ht="15" customHeight="1" x14ac:dyDescent="0.25">
      <c r="A90" s="1" t="s">
        <v>31</v>
      </c>
      <c r="B90" s="3">
        <v>909</v>
      </c>
      <c r="C90" s="53">
        <v>48567.87</v>
      </c>
      <c r="D90" s="54">
        <f t="shared" si="22"/>
        <v>53.43</v>
      </c>
      <c r="E90" s="54">
        <v>115.65</v>
      </c>
      <c r="F90" s="54">
        <v>89.21</v>
      </c>
      <c r="G90" s="10" t="s">
        <v>27</v>
      </c>
      <c r="H90" s="41">
        <v>7.0000000000000001E-3</v>
      </c>
      <c r="I90" s="23">
        <v>500</v>
      </c>
      <c r="J90" s="1">
        <v>4.0000000000000001E-3</v>
      </c>
      <c r="K90" s="22">
        <v>500</v>
      </c>
      <c r="L90" s="25">
        <f t="shared" si="23"/>
        <v>0</v>
      </c>
      <c r="M90" s="1">
        <v>4.0000000000000001E-3</v>
      </c>
      <c r="N90" s="47">
        <v>500</v>
      </c>
      <c r="O90" s="25">
        <f t="shared" si="24"/>
        <v>0</v>
      </c>
      <c r="P90" s="13">
        <v>4.1999999999999997E-3</v>
      </c>
      <c r="Q90" s="47">
        <v>500</v>
      </c>
      <c r="R90" s="25">
        <f t="shared" si="16"/>
        <v>0</v>
      </c>
      <c r="S90" s="34">
        <v>5.7000000000000002E-3</v>
      </c>
      <c r="T90" s="47">
        <v>500</v>
      </c>
      <c r="U90" s="25">
        <f t="shared" si="18"/>
        <v>0</v>
      </c>
    </row>
    <row r="91" spans="1:21" ht="15" customHeight="1" x14ac:dyDescent="0.25">
      <c r="A91" s="1" t="s">
        <v>31</v>
      </c>
      <c r="B91" s="1">
        <v>1913</v>
      </c>
      <c r="C91" s="53">
        <v>102211.59</v>
      </c>
      <c r="D91" s="54">
        <f t="shared" si="22"/>
        <v>53.43</v>
      </c>
      <c r="E91" s="54">
        <v>115.65</v>
      </c>
      <c r="F91" s="54">
        <v>89.21</v>
      </c>
      <c r="G91" s="10" t="s">
        <v>27</v>
      </c>
      <c r="H91" s="38">
        <v>7.0000000000000001E-3</v>
      </c>
      <c r="I91" s="23">
        <f>C91*H91</f>
        <v>715.48113000000001</v>
      </c>
      <c r="J91" s="1">
        <v>4.0000000000000001E-3</v>
      </c>
      <c r="K91" s="22">
        <f>B91*E91*J91</f>
        <v>884.95380000000011</v>
      </c>
      <c r="L91" s="25">
        <f t="shared" si="23"/>
        <v>169.47267000000011</v>
      </c>
      <c r="M91" s="1">
        <v>4.0000000000000001E-3</v>
      </c>
      <c r="N91" s="47">
        <f>B91*E91*M91</f>
        <v>884.95380000000011</v>
      </c>
      <c r="O91" s="25">
        <f t="shared" si="24"/>
        <v>0</v>
      </c>
      <c r="P91" s="13">
        <v>4.1999999999999997E-3</v>
      </c>
      <c r="Q91" s="47">
        <f>P91*E91*B91</f>
        <v>929.20149000000004</v>
      </c>
      <c r="R91" s="25">
        <f t="shared" si="16"/>
        <v>44.24768999999992</v>
      </c>
      <c r="S91" s="34">
        <v>5.7000000000000002E-3</v>
      </c>
      <c r="T91" s="47">
        <f t="shared" si="17"/>
        <v>972.75476099999992</v>
      </c>
      <c r="U91" s="25">
        <f t="shared" si="18"/>
        <v>43.553270999999881</v>
      </c>
    </row>
    <row r="92" spans="1:21" ht="15" customHeight="1" x14ac:dyDescent="0.25">
      <c r="A92" s="2" t="s">
        <v>32</v>
      </c>
      <c r="B92" s="1">
        <v>1583</v>
      </c>
      <c r="C92" s="53">
        <v>84579.69</v>
      </c>
      <c r="D92" s="54">
        <f t="shared" si="22"/>
        <v>53.43</v>
      </c>
      <c r="E92" s="54">
        <v>115.65</v>
      </c>
      <c r="F92" s="54">
        <v>89.21</v>
      </c>
      <c r="G92" s="10" t="s">
        <v>27</v>
      </c>
      <c r="H92" s="38">
        <v>7.0000000000000001E-3</v>
      </c>
      <c r="I92" s="23">
        <f>C92*H92</f>
        <v>592.05783000000008</v>
      </c>
      <c r="J92" s="1">
        <v>4.0000000000000001E-3</v>
      </c>
      <c r="K92" s="22">
        <f>B92*E92*J92</f>
        <v>732.2958000000001</v>
      </c>
      <c r="L92" s="25">
        <f t="shared" si="23"/>
        <v>140.23797000000002</v>
      </c>
      <c r="M92" s="1">
        <v>4.0000000000000001E-3</v>
      </c>
      <c r="N92" s="47">
        <f>B92*E92*M92</f>
        <v>732.2958000000001</v>
      </c>
      <c r="O92" s="25">
        <f t="shared" si="24"/>
        <v>0</v>
      </c>
      <c r="P92" s="13">
        <v>4.1999999999999997E-3</v>
      </c>
      <c r="Q92" s="47">
        <f>P92*E92*B92</f>
        <v>768.91058999999996</v>
      </c>
      <c r="R92" s="25">
        <f t="shared" si="16"/>
        <v>36.614789999999857</v>
      </c>
      <c r="S92" s="34">
        <v>5.7000000000000002E-3</v>
      </c>
      <c r="T92" s="47">
        <f t="shared" si="17"/>
        <v>804.95075099999997</v>
      </c>
      <c r="U92" s="25">
        <f t="shared" si="18"/>
        <v>36.040161000000012</v>
      </c>
    </row>
    <row r="93" spans="1:21" ht="15" customHeight="1" x14ac:dyDescent="0.25">
      <c r="A93" s="1" t="s">
        <v>31</v>
      </c>
      <c r="B93" s="1">
        <v>1100</v>
      </c>
      <c r="C93" s="53">
        <v>58773</v>
      </c>
      <c r="D93" s="54">
        <f t="shared" si="22"/>
        <v>53.43</v>
      </c>
      <c r="E93" s="54">
        <v>115.65</v>
      </c>
      <c r="F93" s="54">
        <v>89.21</v>
      </c>
      <c r="G93" s="10" t="s">
        <v>27</v>
      </c>
      <c r="H93" s="38">
        <v>7.0000000000000001E-3</v>
      </c>
      <c r="I93" s="23">
        <v>500</v>
      </c>
      <c r="J93" s="1">
        <v>4.0000000000000001E-3</v>
      </c>
      <c r="K93" s="22">
        <f>B93*E93*J93</f>
        <v>508.86</v>
      </c>
      <c r="L93" s="25">
        <f t="shared" si="23"/>
        <v>8.8600000000000136</v>
      </c>
      <c r="M93" s="1">
        <v>4.0000000000000001E-3</v>
      </c>
      <c r="N93" s="47">
        <f>B93*E93*M93</f>
        <v>508.86</v>
      </c>
      <c r="O93" s="25">
        <f t="shared" si="24"/>
        <v>0</v>
      </c>
      <c r="P93" s="13">
        <v>4.1999999999999997E-3</v>
      </c>
      <c r="Q93" s="47">
        <f>P93*E93*B93</f>
        <v>534.303</v>
      </c>
      <c r="R93" s="25">
        <f t="shared" si="16"/>
        <v>25.442999999999984</v>
      </c>
      <c r="S93" s="34">
        <v>5.7000000000000002E-3</v>
      </c>
      <c r="T93" s="47">
        <f t="shared" si="17"/>
        <v>559.34670000000006</v>
      </c>
      <c r="U93" s="25">
        <f t="shared" si="18"/>
        <v>25.043700000000058</v>
      </c>
    </row>
    <row r="94" spans="1:21" ht="15" customHeight="1" x14ac:dyDescent="0.25">
      <c r="A94" s="1" t="s">
        <v>31</v>
      </c>
      <c r="B94" s="1">
        <v>1100</v>
      </c>
      <c r="C94" s="53">
        <v>58773</v>
      </c>
      <c r="D94" s="54">
        <f t="shared" si="22"/>
        <v>53.43</v>
      </c>
      <c r="E94" s="54">
        <v>115.65</v>
      </c>
      <c r="F94" s="54">
        <v>89.21</v>
      </c>
      <c r="G94" s="10" t="s">
        <v>27</v>
      </c>
      <c r="H94" s="38">
        <v>7.0000000000000001E-3</v>
      </c>
      <c r="I94" s="23">
        <v>500</v>
      </c>
      <c r="J94" s="1">
        <v>4.0000000000000001E-3</v>
      </c>
      <c r="K94" s="22">
        <f>B94*E94*J94</f>
        <v>508.86</v>
      </c>
      <c r="L94" s="25">
        <f t="shared" si="23"/>
        <v>8.8600000000000136</v>
      </c>
      <c r="M94" s="1">
        <v>4.0000000000000001E-3</v>
      </c>
      <c r="N94" s="47">
        <f>B94*E94*M94</f>
        <v>508.86</v>
      </c>
      <c r="O94" s="25">
        <f t="shared" si="24"/>
        <v>0</v>
      </c>
      <c r="P94" s="13">
        <v>4.1999999999999997E-3</v>
      </c>
      <c r="Q94" s="47">
        <f>P94*E94*B94</f>
        <v>534.303</v>
      </c>
      <c r="R94" s="25">
        <f t="shared" si="16"/>
        <v>25.442999999999984</v>
      </c>
      <c r="S94" s="34">
        <v>5.7000000000000002E-3</v>
      </c>
      <c r="T94" s="47">
        <f t="shared" si="17"/>
        <v>559.34670000000006</v>
      </c>
      <c r="U94" s="25">
        <f t="shared" si="18"/>
        <v>25.043700000000058</v>
      </c>
    </row>
    <row r="95" spans="1:21" ht="15" customHeight="1" x14ac:dyDescent="0.25">
      <c r="A95" s="1" t="s">
        <v>31</v>
      </c>
      <c r="B95" s="1">
        <v>1523</v>
      </c>
      <c r="C95" s="53">
        <v>156335.95000000001</v>
      </c>
      <c r="D95" s="54">
        <f t="shared" si="22"/>
        <v>102.65</v>
      </c>
      <c r="E95" s="54">
        <v>115.65</v>
      </c>
      <c r="F95" s="54">
        <v>89.21</v>
      </c>
      <c r="G95" s="10" t="s">
        <v>27</v>
      </c>
      <c r="H95" s="38">
        <v>7.0000000000000001E-3</v>
      </c>
      <c r="I95" s="23">
        <f>C95*H95</f>
        <v>1094.3516500000001</v>
      </c>
      <c r="J95" s="1">
        <v>4.0000000000000001E-3</v>
      </c>
      <c r="K95" s="22">
        <f>B95*E95*J95</f>
        <v>704.53980000000001</v>
      </c>
      <c r="L95" s="25">
        <f t="shared" si="23"/>
        <v>-389.81185000000005</v>
      </c>
      <c r="M95" s="1">
        <v>4.0000000000000001E-3</v>
      </c>
      <c r="N95" s="47">
        <f>B95*E95*M95</f>
        <v>704.53980000000001</v>
      </c>
      <c r="O95" s="25">
        <f t="shared" si="24"/>
        <v>0</v>
      </c>
      <c r="P95" s="13">
        <v>4.1999999999999997E-3</v>
      </c>
      <c r="Q95" s="47">
        <f>P95*E95*B95</f>
        <v>739.76679000000001</v>
      </c>
      <c r="R95" s="25">
        <f t="shared" si="16"/>
        <v>35.226990000000001</v>
      </c>
      <c r="S95" s="34">
        <v>5.7000000000000002E-3</v>
      </c>
      <c r="T95" s="47">
        <f t="shared" si="17"/>
        <v>774.44093099999998</v>
      </c>
      <c r="U95" s="25">
        <f t="shared" si="18"/>
        <v>34.674140999999963</v>
      </c>
    </row>
    <row r="96" spans="1:21" ht="15" customHeight="1" x14ac:dyDescent="0.25">
      <c r="A96" s="1" t="s">
        <v>31</v>
      </c>
      <c r="B96" s="1">
        <v>550</v>
      </c>
      <c r="C96" s="53">
        <v>40018</v>
      </c>
      <c r="D96" s="54">
        <f t="shared" si="22"/>
        <v>72.760000000000005</v>
      </c>
      <c r="E96" s="54">
        <v>115.65</v>
      </c>
      <c r="F96" s="54">
        <v>89.21</v>
      </c>
      <c r="G96" s="10" t="s">
        <v>27</v>
      </c>
      <c r="H96" s="38">
        <v>7.0000000000000001E-3</v>
      </c>
      <c r="I96" s="23">
        <v>500</v>
      </c>
      <c r="J96" s="1">
        <v>4.0000000000000001E-3</v>
      </c>
      <c r="K96" s="22">
        <v>500</v>
      </c>
      <c r="L96" s="25">
        <f t="shared" si="23"/>
        <v>0</v>
      </c>
      <c r="M96" s="1">
        <v>4.0000000000000001E-3</v>
      </c>
      <c r="N96" s="47">
        <v>500</v>
      </c>
      <c r="O96" s="25">
        <f t="shared" si="24"/>
        <v>0</v>
      </c>
      <c r="P96" s="13">
        <v>4.1999999999999997E-3</v>
      </c>
      <c r="Q96" s="47">
        <v>500</v>
      </c>
      <c r="R96" s="25">
        <f t="shared" si="16"/>
        <v>0</v>
      </c>
      <c r="S96" s="34">
        <v>5.7000000000000002E-3</v>
      </c>
      <c r="T96" s="47">
        <v>500</v>
      </c>
      <c r="U96" s="25">
        <f t="shared" si="18"/>
        <v>0</v>
      </c>
    </row>
    <row r="97" spans="1:21" ht="15" customHeight="1" x14ac:dyDescent="0.25">
      <c r="A97" s="1" t="s">
        <v>31</v>
      </c>
      <c r="B97" s="1">
        <v>1723</v>
      </c>
      <c r="C97" s="53">
        <v>163736.69</v>
      </c>
      <c r="D97" s="54">
        <f t="shared" si="22"/>
        <v>95.03</v>
      </c>
      <c r="E97" s="54">
        <v>115.65</v>
      </c>
      <c r="F97" s="54">
        <v>89.21</v>
      </c>
      <c r="G97" s="10" t="s">
        <v>27</v>
      </c>
      <c r="H97" s="38">
        <v>7.0000000000000001E-3</v>
      </c>
      <c r="I97" s="23">
        <f>C97*H97</f>
        <v>1146.1568300000001</v>
      </c>
      <c r="J97" s="1">
        <v>4.0000000000000001E-3</v>
      </c>
      <c r="K97" s="22">
        <f>B97*E97*J97</f>
        <v>797.05980000000011</v>
      </c>
      <c r="L97" s="25">
        <f t="shared" si="23"/>
        <v>-349.09703000000002</v>
      </c>
      <c r="M97" s="1">
        <v>4.0000000000000001E-3</v>
      </c>
      <c r="N97" s="47">
        <f>B97*E97*M97</f>
        <v>797.05980000000011</v>
      </c>
      <c r="O97" s="25">
        <f t="shared" si="24"/>
        <v>0</v>
      </c>
      <c r="P97" s="13">
        <v>4.1999999999999997E-3</v>
      </c>
      <c r="Q97" s="47">
        <f>P97*E97*B97</f>
        <v>836.91278999999997</v>
      </c>
      <c r="R97" s="25">
        <f t="shared" si="16"/>
        <v>39.852989999999863</v>
      </c>
      <c r="S97" s="34">
        <v>5.7000000000000002E-3</v>
      </c>
      <c r="T97" s="47">
        <f t="shared" si="17"/>
        <v>876.14033099999995</v>
      </c>
      <c r="U97" s="25">
        <f t="shared" si="18"/>
        <v>39.227540999999974</v>
      </c>
    </row>
    <row r="98" spans="1:21" ht="15" customHeight="1" x14ac:dyDescent="0.25">
      <c r="A98" s="1" t="s">
        <v>31</v>
      </c>
      <c r="B98" s="1">
        <v>821</v>
      </c>
      <c r="C98" s="53">
        <v>78109.94</v>
      </c>
      <c r="D98" s="54">
        <f t="shared" si="22"/>
        <v>95.14</v>
      </c>
      <c r="E98" s="54">
        <v>115.65</v>
      </c>
      <c r="F98" s="54">
        <v>89.21</v>
      </c>
      <c r="G98" s="10" t="s">
        <v>27</v>
      </c>
      <c r="H98" s="38">
        <v>7.0000000000000001E-3</v>
      </c>
      <c r="I98" s="23">
        <f>C98*H98</f>
        <v>546.76958000000002</v>
      </c>
      <c r="J98" s="1">
        <v>4.0000000000000001E-3</v>
      </c>
      <c r="K98" s="22">
        <v>500</v>
      </c>
      <c r="L98" s="25">
        <f t="shared" si="23"/>
        <v>-46.769580000000019</v>
      </c>
      <c r="M98" s="1">
        <v>4.0000000000000001E-3</v>
      </c>
      <c r="N98" s="47">
        <v>500</v>
      </c>
      <c r="O98" s="25">
        <f t="shared" si="24"/>
        <v>0</v>
      </c>
      <c r="P98" s="13">
        <v>4.1999999999999997E-3</v>
      </c>
      <c r="Q98" s="47">
        <v>500</v>
      </c>
      <c r="R98" s="25">
        <f t="shared" si="16"/>
        <v>0</v>
      </c>
      <c r="S98" s="34">
        <v>5.7000000000000002E-3</v>
      </c>
      <c r="T98" s="47">
        <v>500</v>
      </c>
      <c r="U98" s="25">
        <f t="shared" si="18"/>
        <v>0</v>
      </c>
    </row>
    <row r="99" spans="1:21" ht="15" customHeight="1" x14ac:dyDescent="0.25">
      <c r="A99" s="1" t="s">
        <v>31</v>
      </c>
      <c r="B99" s="27">
        <v>833</v>
      </c>
      <c r="C99" s="51">
        <v>60609.08</v>
      </c>
      <c r="D99" s="54">
        <f t="shared" si="22"/>
        <v>72.760000000000005</v>
      </c>
      <c r="E99" s="54">
        <v>115.65</v>
      </c>
      <c r="F99" s="54">
        <v>89.21</v>
      </c>
      <c r="G99" s="10" t="s">
        <v>27</v>
      </c>
      <c r="H99" s="38">
        <v>7.0000000000000001E-3</v>
      </c>
      <c r="I99" s="23">
        <v>500</v>
      </c>
      <c r="J99" s="1">
        <v>4.0000000000000001E-3</v>
      </c>
      <c r="K99" s="22">
        <v>500</v>
      </c>
      <c r="L99" s="25">
        <f t="shared" si="23"/>
        <v>0</v>
      </c>
      <c r="M99" s="1">
        <v>4.0000000000000001E-3</v>
      </c>
      <c r="N99" s="47">
        <v>500</v>
      </c>
      <c r="O99" s="25">
        <f t="shared" si="24"/>
        <v>0</v>
      </c>
      <c r="P99" s="13">
        <v>4.1999999999999997E-3</v>
      </c>
      <c r="Q99" s="47">
        <v>500</v>
      </c>
      <c r="R99" s="25">
        <f t="shared" si="16"/>
        <v>0</v>
      </c>
      <c r="S99" s="34">
        <v>5.7000000000000002E-3</v>
      </c>
      <c r="T99" s="47">
        <v>500</v>
      </c>
      <c r="U99" s="25">
        <f t="shared" si="18"/>
        <v>0</v>
      </c>
    </row>
    <row r="100" spans="1:21" ht="15" customHeight="1" x14ac:dyDescent="0.25">
      <c r="A100" s="1" t="s">
        <v>31</v>
      </c>
      <c r="B100" s="1">
        <v>856</v>
      </c>
      <c r="C100" s="53">
        <v>62282.559999999998</v>
      </c>
      <c r="D100" s="54">
        <f t="shared" si="22"/>
        <v>72.759999999999991</v>
      </c>
      <c r="E100" s="54">
        <v>115.65</v>
      </c>
      <c r="F100" s="54">
        <v>89.21</v>
      </c>
      <c r="G100" s="10" t="s">
        <v>27</v>
      </c>
      <c r="H100" s="38">
        <v>7.0000000000000001E-3</v>
      </c>
      <c r="I100" s="23">
        <v>500</v>
      </c>
      <c r="J100" s="1">
        <v>4.0000000000000001E-3</v>
      </c>
      <c r="K100" s="22">
        <v>500</v>
      </c>
      <c r="L100" s="25">
        <f t="shared" si="23"/>
        <v>0</v>
      </c>
      <c r="M100" s="1">
        <v>4.0000000000000001E-3</v>
      </c>
      <c r="N100" s="47">
        <v>500</v>
      </c>
      <c r="O100" s="25">
        <f t="shared" si="24"/>
        <v>0</v>
      </c>
      <c r="P100" s="13">
        <v>4.1999999999999997E-3</v>
      </c>
      <c r="Q100" s="47">
        <v>500</v>
      </c>
      <c r="R100" s="25">
        <f t="shared" si="16"/>
        <v>0</v>
      </c>
      <c r="S100" s="34">
        <v>5.7000000000000002E-3</v>
      </c>
      <c r="T100" s="47">
        <v>500</v>
      </c>
      <c r="U100" s="25">
        <f t="shared" si="18"/>
        <v>0</v>
      </c>
    </row>
    <row r="101" spans="1:21" ht="15" customHeight="1" x14ac:dyDescent="0.25">
      <c r="A101" s="1" t="s">
        <v>31</v>
      </c>
      <c r="B101" s="1">
        <v>561</v>
      </c>
      <c r="C101" s="53">
        <v>53609.16</v>
      </c>
      <c r="D101" s="54">
        <f t="shared" si="22"/>
        <v>95.56</v>
      </c>
      <c r="E101" s="54">
        <v>115.65</v>
      </c>
      <c r="F101" s="54">
        <v>89.21</v>
      </c>
      <c r="G101" s="10" t="s">
        <v>27</v>
      </c>
      <c r="H101" s="38">
        <v>7.0000000000000001E-3</v>
      </c>
      <c r="I101" s="23">
        <v>500</v>
      </c>
      <c r="J101" s="1">
        <v>4.0000000000000001E-3</v>
      </c>
      <c r="K101" s="22">
        <v>500</v>
      </c>
      <c r="L101" s="25">
        <f t="shared" si="23"/>
        <v>0</v>
      </c>
      <c r="M101" s="1">
        <v>4.0000000000000001E-3</v>
      </c>
      <c r="N101" s="47">
        <v>500</v>
      </c>
      <c r="O101" s="25">
        <f t="shared" si="24"/>
        <v>0</v>
      </c>
      <c r="P101" s="13">
        <v>4.1999999999999997E-3</v>
      </c>
      <c r="Q101" s="47">
        <v>500</v>
      </c>
      <c r="R101" s="25">
        <f t="shared" si="16"/>
        <v>0</v>
      </c>
      <c r="S101" s="34">
        <v>5.7000000000000002E-3</v>
      </c>
      <c r="T101" s="47">
        <v>500</v>
      </c>
      <c r="U101" s="25">
        <f t="shared" si="18"/>
        <v>0</v>
      </c>
    </row>
    <row r="102" spans="1:21" ht="15" customHeight="1" x14ac:dyDescent="0.25">
      <c r="A102" s="1" t="s">
        <v>31</v>
      </c>
      <c r="B102" s="1">
        <v>500</v>
      </c>
      <c r="C102" s="53">
        <v>45385</v>
      </c>
      <c r="D102" s="54">
        <f t="shared" si="22"/>
        <v>90.77</v>
      </c>
      <c r="E102" s="54">
        <v>115.65</v>
      </c>
      <c r="F102" s="54">
        <v>89.21</v>
      </c>
      <c r="G102" s="10" t="s">
        <v>27</v>
      </c>
      <c r="H102" s="38">
        <v>7.0000000000000001E-3</v>
      </c>
      <c r="I102" s="23">
        <v>500</v>
      </c>
      <c r="J102" s="1">
        <v>4.0000000000000001E-3</v>
      </c>
      <c r="K102" s="22">
        <v>500</v>
      </c>
      <c r="L102" s="25">
        <f t="shared" si="23"/>
        <v>0</v>
      </c>
      <c r="M102" s="1">
        <v>4.0000000000000001E-3</v>
      </c>
      <c r="N102" s="47">
        <v>500</v>
      </c>
      <c r="O102" s="25">
        <f t="shared" si="24"/>
        <v>0</v>
      </c>
      <c r="P102" s="13">
        <v>4.1999999999999997E-3</v>
      </c>
      <c r="Q102" s="47">
        <v>500</v>
      </c>
      <c r="R102" s="25">
        <f t="shared" si="16"/>
        <v>0</v>
      </c>
      <c r="S102" s="34">
        <v>5.7000000000000002E-3</v>
      </c>
      <c r="T102" s="47">
        <v>500</v>
      </c>
      <c r="U102" s="25">
        <f t="shared" si="18"/>
        <v>0</v>
      </c>
    </row>
    <row r="103" spans="1:21" ht="15" customHeight="1" x14ac:dyDescent="0.25">
      <c r="A103" s="1" t="s">
        <v>31</v>
      </c>
      <c r="B103" s="1">
        <v>500</v>
      </c>
      <c r="C103" s="53">
        <v>45385</v>
      </c>
      <c r="D103" s="54">
        <f t="shared" si="22"/>
        <v>90.77</v>
      </c>
      <c r="E103" s="54">
        <v>115.65</v>
      </c>
      <c r="F103" s="54">
        <v>89.21</v>
      </c>
      <c r="G103" s="10" t="s">
        <v>27</v>
      </c>
      <c r="H103" s="38">
        <v>7.0000000000000001E-3</v>
      </c>
      <c r="I103" s="23">
        <v>500</v>
      </c>
      <c r="J103" s="1">
        <v>4.0000000000000001E-3</v>
      </c>
      <c r="K103" s="22">
        <v>500</v>
      </c>
      <c r="L103" s="25">
        <f t="shared" si="23"/>
        <v>0</v>
      </c>
      <c r="M103" s="1">
        <v>4.0000000000000001E-3</v>
      </c>
      <c r="N103" s="47">
        <v>500</v>
      </c>
      <c r="O103" s="25">
        <f t="shared" si="24"/>
        <v>0</v>
      </c>
      <c r="P103" s="13">
        <v>4.1999999999999997E-3</v>
      </c>
      <c r="Q103" s="47">
        <v>500</v>
      </c>
      <c r="R103" s="25">
        <f t="shared" si="16"/>
        <v>0</v>
      </c>
      <c r="S103" s="34">
        <v>5.7000000000000002E-3</v>
      </c>
      <c r="T103" s="47">
        <v>500</v>
      </c>
      <c r="U103" s="25">
        <f t="shared" si="18"/>
        <v>0</v>
      </c>
    </row>
    <row r="104" spans="1:21" s="30" customFormat="1" ht="15" customHeight="1" x14ac:dyDescent="0.25">
      <c r="A104" s="27" t="s">
        <v>33</v>
      </c>
      <c r="B104" s="27">
        <v>173</v>
      </c>
      <c r="C104" s="51">
        <v>21810.11</v>
      </c>
      <c r="D104" s="54">
        <f t="shared" si="22"/>
        <v>126.07000000000001</v>
      </c>
      <c r="E104" s="57">
        <v>484.07</v>
      </c>
      <c r="F104" s="57">
        <v>166.4</v>
      </c>
      <c r="G104" s="28" t="s">
        <v>30</v>
      </c>
      <c r="H104" s="40">
        <v>4.3999999999999997E-2</v>
      </c>
      <c r="I104" s="22">
        <f>C104*H104</f>
        <v>959.64483999999993</v>
      </c>
      <c r="J104" s="27">
        <v>3.4000000000000002E-2</v>
      </c>
      <c r="K104" s="22">
        <f>B104*E104*J104</f>
        <v>2847.2997400000004</v>
      </c>
      <c r="L104" s="29">
        <f t="shared" si="23"/>
        <v>1887.6549000000005</v>
      </c>
      <c r="M104" s="27">
        <v>0.04</v>
      </c>
      <c r="N104" s="52">
        <f>B104*E104*M104</f>
        <v>3349.7644</v>
      </c>
      <c r="O104" s="25">
        <f t="shared" si="24"/>
        <v>502.46465999999964</v>
      </c>
      <c r="P104" s="31">
        <v>4.2000000000000003E-2</v>
      </c>
      <c r="Q104" s="47">
        <f t="shared" ref="Q104:Q133" si="25">P104*E104*B104</f>
        <v>3517.2526200000002</v>
      </c>
      <c r="R104" s="25">
        <f t="shared" si="16"/>
        <v>167.48822000000018</v>
      </c>
      <c r="S104" s="31">
        <v>0.128</v>
      </c>
      <c r="T104" s="47">
        <f t="shared" si="17"/>
        <v>3684.7616000000003</v>
      </c>
      <c r="U104" s="25">
        <f t="shared" si="18"/>
        <v>167.50898000000007</v>
      </c>
    </row>
    <row r="105" spans="1:21" ht="15" customHeight="1" x14ac:dyDescent="0.25">
      <c r="A105" s="1" t="s">
        <v>57</v>
      </c>
      <c r="B105" s="1">
        <v>58.4</v>
      </c>
      <c r="C105" s="53">
        <v>41365.89</v>
      </c>
      <c r="D105" s="54">
        <f t="shared" si="22"/>
        <v>708.32003424657535</v>
      </c>
      <c r="E105" s="54">
        <v>484.07</v>
      </c>
      <c r="F105" s="57">
        <v>166.4</v>
      </c>
      <c r="G105" s="10" t="s">
        <v>30</v>
      </c>
      <c r="H105" s="38">
        <v>4.3999999999999997E-2</v>
      </c>
      <c r="I105" s="23">
        <f>C105*H105</f>
        <v>1820.0991599999998</v>
      </c>
      <c r="J105" s="1">
        <v>3.4000000000000002E-2</v>
      </c>
      <c r="K105" s="22">
        <f>B105*E105*J105</f>
        <v>961.16939200000002</v>
      </c>
      <c r="L105" s="25">
        <f t="shared" si="23"/>
        <v>-858.92976799999974</v>
      </c>
      <c r="M105" s="27">
        <v>0.04</v>
      </c>
      <c r="N105" s="52">
        <f>B105*E105*M105</f>
        <v>1130.7875199999999</v>
      </c>
      <c r="O105" s="25">
        <f t="shared" si="24"/>
        <v>169.61812799999984</v>
      </c>
      <c r="P105" s="31">
        <v>4.2000000000000003E-2</v>
      </c>
      <c r="Q105" s="47">
        <f t="shared" si="25"/>
        <v>1187.326896</v>
      </c>
      <c r="R105" s="25">
        <f t="shared" si="16"/>
        <v>56.539376000000175</v>
      </c>
      <c r="S105" s="31">
        <v>0.128</v>
      </c>
      <c r="T105" s="47">
        <f t="shared" si="17"/>
        <v>1243.87328</v>
      </c>
      <c r="U105" s="25">
        <f t="shared" si="18"/>
        <v>56.546383999999989</v>
      </c>
    </row>
    <row r="106" spans="1:21" ht="15" customHeight="1" x14ac:dyDescent="0.25">
      <c r="A106" s="1" t="s">
        <v>69</v>
      </c>
      <c r="B106" s="1">
        <v>513</v>
      </c>
      <c r="C106" s="61">
        <v>5427.54</v>
      </c>
      <c r="D106" s="54">
        <f t="shared" si="22"/>
        <v>10.58</v>
      </c>
      <c r="E106" s="14">
        <v>86.92</v>
      </c>
      <c r="F106" s="14">
        <v>69.39</v>
      </c>
      <c r="G106" s="60" t="s">
        <v>70</v>
      </c>
      <c r="H106" s="38"/>
      <c r="I106" s="23"/>
      <c r="J106" s="1"/>
      <c r="K106" s="22"/>
      <c r="L106" s="25"/>
      <c r="M106" s="27"/>
      <c r="N106" s="52"/>
      <c r="O106" s="25"/>
      <c r="P106" s="31">
        <v>1.4999999999999999E-2</v>
      </c>
      <c r="Q106" s="47">
        <f t="shared" si="25"/>
        <v>668.84940000000006</v>
      </c>
      <c r="R106" s="25"/>
      <c r="S106" s="34">
        <v>1.95E-2</v>
      </c>
      <c r="T106" s="47">
        <f t="shared" si="17"/>
        <v>694.14286500000003</v>
      </c>
      <c r="U106" s="25">
        <f t="shared" si="18"/>
        <v>25.293464999999969</v>
      </c>
    </row>
    <row r="107" spans="1:21" ht="28.5" customHeight="1" x14ac:dyDescent="0.25">
      <c r="A107" s="2" t="s">
        <v>7</v>
      </c>
      <c r="B107" s="1">
        <v>708</v>
      </c>
      <c r="C107" s="13">
        <v>19052.28</v>
      </c>
      <c r="D107" s="54">
        <f t="shared" si="22"/>
        <v>26.909999999999997</v>
      </c>
      <c r="E107" s="14">
        <v>76.77</v>
      </c>
      <c r="F107" s="14">
        <v>69.39</v>
      </c>
      <c r="G107" s="14" t="s">
        <v>60</v>
      </c>
      <c r="H107" s="38">
        <v>3.2000000000000001E-2</v>
      </c>
      <c r="I107" s="23">
        <f>C107*H107</f>
        <v>609.67295999999999</v>
      </c>
      <c r="J107" s="1">
        <v>0.03</v>
      </c>
      <c r="K107" s="22">
        <f t="shared" ref="K107:K133" si="26">B107*E107*J107</f>
        <v>1630.5947999999999</v>
      </c>
      <c r="L107" s="25">
        <f t="shared" si="23"/>
        <v>1020.9218399999999</v>
      </c>
      <c r="M107" s="1">
        <v>3.1E-2</v>
      </c>
      <c r="N107" s="47">
        <f t="shared" ref="N107:N133" si="27">B107*E107*M107</f>
        <v>1684.94796</v>
      </c>
      <c r="O107" s="25">
        <f t="shared" si="24"/>
        <v>54.353160000000116</v>
      </c>
      <c r="P107" s="13">
        <v>3.2000000000000001E-2</v>
      </c>
      <c r="Q107" s="47">
        <f t="shared" si="25"/>
        <v>1739.3011199999999</v>
      </c>
      <c r="R107" s="25">
        <f t="shared" si="16"/>
        <v>54.353159999999889</v>
      </c>
      <c r="S107" s="34">
        <v>3.6499999999999998E-2</v>
      </c>
      <c r="T107" s="47">
        <f t="shared" si="17"/>
        <v>1793.1763799999999</v>
      </c>
      <c r="U107" s="25">
        <f t="shared" si="18"/>
        <v>53.875260000000026</v>
      </c>
    </row>
    <row r="108" spans="1:21" ht="31.5" customHeight="1" x14ac:dyDescent="0.25">
      <c r="A108" s="2" t="s">
        <v>8</v>
      </c>
      <c r="B108" s="13">
        <v>315</v>
      </c>
      <c r="C108" s="45">
        <v>5947.2</v>
      </c>
      <c r="D108" s="54">
        <f t="shared" si="22"/>
        <v>18.88</v>
      </c>
      <c r="E108" s="14">
        <v>76.77</v>
      </c>
      <c r="F108" s="14">
        <v>69.39</v>
      </c>
      <c r="G108" s="14" t="s">
        <v>60</v>
      </c>
      <c r="H108" s="38">
        <v>3.2000000000000001E-2</v>
      </c>
      <c r="I108" s="23">
        <v>500</v>
      </c>
      <c r="J108" s="1">
        <v>0.03</v>
      </c>
      <c r="K108" s="22">
        <f t="shared" si="26"/>
        <v>725.47649999999999</v>
      </c>
      <c r="L108" s="25">
        <f t="shared" si="23"/>
        <v>225.47649999999999</v>
      </c>
      <c r="M108" s="31">
        <v>3.1E-2</v>
      </c>
      <c r="N108" s="47">
        <f t="shared" si="27"/>
        <v>749.65904999999998</v>
      </c>
      <c r="O108" s="25">
        <f t="shared" si="24"/>
        <v>24.182549999999992</v>
      </c>
      <c r="P108" s="13">
        <v>3.2000000000000001E-2</v>
      </c>
      <c r="Q108" s="47">
        <f t="shared" si="25"/>
        <v>773.84159999999986</v>
      </c>
      <c r="R108" s="25">
        <f t="shared" si="16"/>
        <v>24.182549999999878</v>
      </c>
      <c r="S108" s="34">
        <v>3.6499999999999998E-2</v>
      </c>
      <c r="T108" s="47">
        <f t="shared" si="17"/>
        <v>797.81152499999985</v>
      </c>
      <c r="U108" s="25">
        <f t="shared" si="18"/>
        <v>23.969924999999989</v>
      </c>
    </row>
    <row r="109" spans="1:21" ht="15" customHeight="1" x14ac:dyDescent="0.25">
      <c r="A109" s="13" t="s">
        <v>45</v>
      </c>
      <c r="B109" s="34">
        <v>132</v>
      </c>
      <c r="C109" s="34">
        <v>14723.28</v>
      </c>
      <c r="D109" s="54">
        <f t="shared" si="22"/>
        <v>111.54</v>
      </c>
      <c r="E109" s="14">
        <v>570.95000000000005</v>
      </c>
      <c r="F109" s="14">
        <v>365.2</v>
      </c>
      <c r="G109" s="14" t="s">
        <v>46</v>
      </c>
      <c r="H109" s="43">
        <v>0.108</v>
      </c>
      <c r="I109" s="23">
        <f>C109*H109</f>
        <v>1590.1142400000001</v>
      </c>
      <c r="J109" s="20">
        <v>0.05</v>
      </c>
      <c r="K109" s="22">
        <f t="shared" si="26"/>
        <v>3768.2700000000004</v>
      </c>
      <c r="L109" s="29">
        <f t="shared" si="23"/>
        <v>2178.1557600000006</v>
      </c>
      <c r="M109" s="34">
        <v>5.1999999999999998E-2</v>
      </c>
      <c r="N109" s="49">
        <f t="shared" si="27"/>
        <v>3919.0008000000003</v>
      </c>
      <c r="O109" s="50">
        <f t="shared" si="24"/>
        <v>150.73079999999982</v>
      </c>
      <c r="P109" s="13">
        <v>5.3999999999999999E-2</v>
      </c>
      <c r="Q109" s="47">
        <f t="shared" si="25"/>
        <v>4069.7316000000005</v>
      </c>
      <c r="R109" s="25">
        <f t="shared" si="16"/>
        <v>150.73080000000027</v>
      </c>
      <c r="S109" s="34">
        <v>8.7999999999999995E-2</v>
      </c>
      <c r="T109" s="47">
        <f t="shared" si="17"/>
        <v>4242.1632</v>
      </c>
      <c r="U109" s="25">
        <f t="shared" si="18"/>
        <v>172.43159999999943</v>
      </c>
    </row>
    <row r="110" spans="1:21" ht="15" customHeight="1" x14ac:dyDescent="0.25">
      <c r="A110" s="13" t="s">
        <v>45</v>
      </c>
      <c r="B110" s="34">
        <v>300</v>
      </c>
      <c r="C110" s="34">
        <v>47688</v>
      </c>
      <c r="D110" s="54">
        <f t="shared" si="22"/>
        <v>158.96</v>
      </c>
      <c r="E110" s="14">
        <v>570.95000000000005</v>
      </c>
      <c r="F110" s="14">
        <v>365.2</v>
      </c>
      <c r="G110" s="14" t="s">
        <v>46</v>
      </c>
      <c r="H110" s="43">
        <v>0.108</v>
      </c>
      <c r="I110" s="23">
        <f>C110*H110</f>
        <v>5150.3040000000001</v>
      </c>
      <c r="J110" s="20">
        <v>0.05</v>
      </c>
      <c r="K110" s="22">
        <f t="shared" si="26"/>
        <v>8564.25</v>
      </c>
      <c r="L110" s="29">
        <f t="shared" si="23"/>
        <v>3413.9459999999999</v>
      </c>
      <c r="M110" s="34">
        <v>5.1999999999999998E-2</v>
      </c>
      <c r="N110" s="49">
        <f t="shared" si="27"/>
        <v>8906.82</v>
      </c>
      <c r="O110" s="50">
        <f t="shared" si="24"/>
        <v>342.56999999999971</v>
      </c>
      <c r="P110" s="13">
        <v>5.3999999999999999E-2</v>
      </c>
      <c r="Q110" s="47">
        <f t="shared" si="25"/>
        <v>9249.3900000000012</v>
      </c>
      <c r="R110" s="25">
        <f t="shared" si="16"/>
        <v>342.57000000000153</v>
      </c>
      <c r="S110" s="34">
        <v>8.7999999999999995E-2</v>
      </c>
      <c r="T110" s="47">
        <f t="shared" si="17"/>
        <v>9641.2799999999988</v>
      </c>
      <c r="U110" s="25">
        <f t="shared" si="18"/>
        <v>391.8899999999976</v>
      </c>
    </row>
    <row r="111" spans="1:21" ht="30.75" customHeight="1" x14ac:dyDescent="0.25">
      <c r="A111" s="15" t="s">
        <v>47</v>
      </c>
      <c r="B111" s="34">
        <v>1139</v>
      </c>
      <c r="C111" s="34">
        <v>61588.800000000003</v>
      </c>
      <c r="D111" s="54">
        <f t="shared" ref="D111:D124" si="28">C111/B111</f>
        <v>54.072695346795435</v>
      </c>
      <c r="E111" s="14">
        <v>36.53</v>
      </c>
      <c r="F111" s="63">
        <v>8</v>
      </c>
      <c r="G111" s="14" t="s">
        <v>48</v>
      </c>
      <c r="H111" s="43">
        <v>0.108</v>
      </c>
      <c r="I111" s="23">
        <f>C111*H111</f>
        <v>6651.5904</v>
      </c>
      <c r="J111" s="20">
        <v>0.05</v>
      </c>
      <c r="K111" s="22">
        <f t="shared" si="26"/>
        <v>2080.3834999999999</v>
      </c>
      <c r="L111" s="29">
        <f t="shared" ref="L111:L124" si="29">K111-I111</f>
        <v>-4571.2069000000001</v>
      </c>
      <c r="M111" s="13">
        <v>5.1999999999999998E-2</v>
      </c>
      <c r="N111" s="47">
        <f t="shared" si="27"/>
        <v>2163.5988399999997</v>
      </c>
      <c r="O111" s="25">
        <f t="shared" ref="O111" si="30">N111-K111</f>
        <v>83.215339999999742</v>
      </c>
      <c r="P111" s="13">
        <v>5.3999999999999999E-2</v>
      </c>
      <c r="Q111" s="47">
        <f t="shared" si="25"/>
        <v>2246.8141799999999</v>
      </c>
      <c r="R111" s="25">
        <f t="shared" si="16"/>
        <v>83.215340000000197</v>
      </c>
      <c r="S111" s="34">
        <v>0.25600000000000001</v>
      </c>
      <c r="T111" s="47">
        <f t="shared" si="17"/>
        <v>2332.672</v>
      </c>
      <c r="U111" s="25">
        <f t="shared" si="18"/>
        <v>85.857820000000174</v>
      </c>
    </row>
    <row r="112" spans="1:21" ht="15" customHeight="1" x14ac:dyDescent="0.25">
      <c r="A112" s="15" t="s">
        <v>25</v>
      </c>
      <c r="B112" s="1">
        <v>245</v>
      </c>
      <c r="C112" s="1">
        <v>607.6</v>
      </c>
      <c r="D112" s="54">
        <f t="shared" si="28"/>
        <v>2.48</v>
      </c>
      <c r="E112" s="14">
        <v>76.77</v>
      </c>
      <c r="F112" s="14">
        <v>26.76</v>
      </c>
      <c r="G112" s="14" t="s">
        <v>40</v>
      </c>
      <c r="H112" s="38">
        <v>3.2000000000000001E-2</v>
      </c>
      <c r="I112" s="23">
        <v>500</v>
      </c>
      <c r="J112" s="1">
        <v>0.34</v>
      </c>
      <c r="K112" s="22">
        <f t="shared" si="26"/>
        <v>6394.9409999999998</v>
      </c>
      <c r="L112" s="25">
        <f t="shared" si="29"/>
        <v>5894.9409999999998</v>
      </c>
      <c r="M112" s="13">
        <v>0.35</v>
      </c>
      <c r="N112" s="48">
        <f t="shared" si="27"/>
        <v>6583.0274999999992</v>
      </c>
      <c r="O112" s="25">
        <f t="shared" ref="O112:O124" si="31">N112-K112</f>
        <v>188.08649999999943</v>
      </c>
      <c r="P112" s="13">
        <v>0.36399999999999999</v>
      </c>
      <c r="Q112" s="47">
        <f t="shared" si="25"/>
        <v>6846.3485999999994</v>
      </c>
      <c r="R112" s="25">
        <f t="shared" si="16"/>
        <v>263.32110000000011</v>
      </c>
      <c r="S112" s="34">
        <v>1.0880000000000001</v>
      </c>
      <c r="T112" s="47">
        <f t="shared" si="17"/>
        <v>7133.1456000000017</v>
      </c>
      <c r="U112" s="25">
        <f t="shared" si="18"/>
        <v>286.7970000000023</v>
      </c>
    </row>
    <row r="113" spans="1:21" ht="15" customHeight="1" x14ac:dyDescent="0.25">
      <c r="A113" s="15" t="s">
        <v>25</v>
      </c>
      <c r="B113" s="1">
        <v>147</v>
      </c>
      <c r="C113" s="1">
        <v>3955.77</v>
      </c>
      <c r="D113" s="54">
        <f t="shared" si="28"/>
        <v>26.91</v>
      </c>
      <c r="E113" s="14">
        <v>76.77</v>
      </c>
      <c r="F113" s="14">
        <v>26.76</v>
      </c>
      <c r="G113" s="14" t="s">
        <v>40</v>
      </c>
      <c r="H113" s="38">
        <v>3.2000000000000001E-2</v>
      </c>
      <c r="I113" s="23">
        <v>500</v>
      </c>
      <c r="J113" s="1">
        <v>0.34</v>
      </c>
      <c r="K113" s="22">
        <f t="shared" si="26"/>
        <v>3836.9645999999998</v>
      </c>
      <c r="L113" s="25">
        <f t="shared" si="29"/>
        <v>3336.9645999999998</v>
      </c>
      <c r="M113" s="13">
        <v>0.35</v>
      </c>
      <c r="N113" s="48">
        <f t="shared" si="27"/>
        <v>3949.8164999999995</v>
      </c>
      <c r="O113" s="25">
        <f t="shared" si="31"/>
        <v>112.85189999999966</v>
      </c>
      <c r="P113" s="13">
        <v>0.36399999999999999</v>
      </c>
      <c r="Q113" s="47">
        <f t="shared" si="25"/>
        <v>4107.8091599999998</v>
      </c>
      <c r="R113" s="25">
        <f t="shared" si="16"/>
        <v>157.99266000000034</v>
      </c>
      <c r="S113" s="34">
        <v>1.0880000000000001</v>
      </c>
      <c r="T113" s="47">
        <f t="shared" si="17"/>
        <v>4279.8873600000006</v>
      </c>
      <c r="U113" s="25">
        <f t="shared" si="18"/>
        <v>172.07820000000083</v>
      </c>
    </row>
    <row r="114" spans="1:21" s="12" customFormat="1" ht="30.75" customHeight="1" x14ac:dyDescent="0.25">
      <c r="A114" s="15" t="s">
        <v>39</v>
      </c>
      <c r="B114" s="13">
        <v>164</v>
      </c>
      <c r="C114" s="13">
        <v>293.56</v>
      </c>
      <c r="D114" s="54">
        <f t="shared" si="28"/>
        <v>1.79</v>
      </c>
      <c r="E114" s="14">
        <v>76.77</v>
      </c>
      <c r="F114" s="14">
        <v>26.76</v>
      </c>
      <c r="G114" s="36" t="s">
        <v>40</v>
      </c>
      <c r="H114" s="43">
        <v>12.37</v>
      </c>
      <c r="I114" s="23">
        <f t="shared" ref="I114:I131" si="32">C114*H114</f>
        <v>3631.3371999999999</v>
      </c>
      <c r="J114" s="20">
        <v>0.34</v>
      </c>
      <c r="K114" s="22">
        <f t="shared" si="26"/>
        <v>4280.6952000000001</v>
      </c>
      <c r="L114" s="25">
        <f t="shared" si="29"/>
        <v>649.35800000000017</v>
      </c>
      <c r="M114" s="13">
        <v>0.35</v>
      </c>
      <c r="N114" s="47">
        <f t="shared" si="27"/>
        <v>4406.597999999999</v>
      </c>
      <c r="O114" s="25">
        <f t="shared" si="31"/>
        <v>125.90279999999893</v>
      </c>
      <c r="P114" s="13">
        <v>0.36399999999999999</v>
      </c>
      <c r="Q114" s="47">
        <f t="shared" si="25"/>
        <v>4582.8619200000003</v>
      </c>
      <c r="R114" s="25">
        <f t="shared" si="16"/>
        <v>176.26392000000124</v>
      </c>
      <c r="S114" s="34">
        <v>1.0880000000000001</v>
      </c>
      <c r="T114" s="47">
        <f t="shared" si="17"/>
        <v>4774.8403200000002</v>
      </c>
      <c r="U114" s="25">
        <f t="shared" si="18"/>
        <v>191.97839999999997</v>
      </c>
    </row>
    <row r="115" spans="1:21" s="12" customFormat="1" ht="30.75" customHeight="1" x14ac:dyDescent="0.25">
      <c r="A115" s="15" t="s">
        <v>39</v>
      </c>
      <c r="B115" s="13">
        <v>171</v>
      </c>
      <c r="C115" s="13">
        <v>306.08999999999997</v>
      </c>
      <c r="D115" s="54">
        <f t="shared" si="28"/>
        <v>1.7899999999999998</v>
      </c>
      <c r="E115" s="14">
        <v>76.77</v>
      </c>
      <c r="F115" s="14">
        <v>26.76</v>
      </c>
      <c r="G115" s="36" t="s">
        <v>40</v>
      </c>
      <c r="H115" s="43">
        <v>12.37</v>
      </c>
      <c r="I115" s="23">
        <f t="shared" si="32"/>
        <v>3786.3332999999993</v>
      </c>
      <c r="J115" s="20">
        <v>0.34</v>
      </c>
      <c r="K115" s="22">
        <f t="shared" si="26"/>
        <v>4463.4078</v>
      </c>
      <c r="L115" s="25">
        <f t="shared" si="29"/>
        <v>677.07450000000063</v>
      </c>
      <c r="M115" s="13">
        <v>0.35</v>
      </c>
      <c r="N115" s="47">
        <f t="shared" si="27"/>
        <v>4594.6844999999994</v>
      </c>
      <c r="O115" s="25">
        <f t="shared" si="31"/>
        <v>131.27669999999944</v>
      </c>
      <c r="P115" s="13">
        <v>0.36399999999999999</v>
      </c>
      <c r="Q115" s="47">
        <f t="shared" si="25"/>
        <v>4778.4718800000001</v>
      </c>
      <c r="R115" s="25">
        <f t="shared" si="16"/>
        <v>183.78738000000067</v>
      </c>
      <c r="S115" s="34">
        <v>1.0880000000000001</v>
      </c>
      <c r="T115" s="47">
        <f t="shared" si="17"/>
        <v>4978.6444800000008</v>
      </c>
      <c r="U115" s="25">
        <f t="shared" si="18"/>
        <v>200.17260000000078</v>
      </c>
    </row>
    <row r="116" spans="1:21" s="12" customFormat="1" ht="30.75" customHeight="1" x14ac:dyDescent="0.25">
      <c r="A116" s="15" t="s">
        <v>39</v>
      </c>
      <c r="B116" s="13">
        <v>14</v>
      </c>
      <c r="C116" s="13">
        <v>30.52</v>
      </c>
      <c r="D116" s="54">
        <f t="shared" si="28"/>
        <v>2.1800000000000002</v>
      </c>
      <c r="E116" s="14">
        <v>76.77</v>
      </c>
      <c r="F116" s="14">
        <v>26.76</v>
      </c>
      <c r="G116" s="36" t="s">
        <v>40</v>
      </c>
      <c r="H116" s="43">
        <v>12.37</v>
      </c>
      <c r="I116" s="23">
        <f t="shared" si="32"/>
        <v>377.5324</v>
      </c>
      <c r="J116" s="20">
        <v>0.34</v>
      </c>
      <c r="K116" s="22">
        <f t="shared" si="26"/>
        <v>365.42520000000002</v>
      </c>
      <c r="L116" s="25">
        <f t="shared" si="29"/>
        <v>-12.107199999999978</v>
      </c>
      <c r="M116" s="13">
        <v>0.35</v>
      </c>
      <c r="N116" s="47">
        <f t="shared" si="27"/>
        <v>376.17299999999994</v>
      </c>
      <c r="O116" s="25">
        <f t="shared" si="31"/>
        <v>10.747799999999927</v>
      </c>
      <c r="P116" s="13">
        <v>0.36399999999999999</v>
      </c>
      <c r="Q116" s="47">
        <f t="shared" si="25"/>
        <v>391.21992</v>
      </c>
      <c r="R116" s="25">
        <f t="shared" si="16"/>
        <v>15.046920000000057</v>
      </c>
      <c r="S116" s="34">
        <v>1.0880000000000001</v>
      </c>
      <c r="T116" s="47">
        <f t="shared" si="17"/>
        <v>407.60832000000005</v>
      </c>
      <c r="U116" s="25">
        <f t="shared" si="18"/>
        <v>16.388400000000047</v>
      </c>
    </row>
    <row r="117" spans="1:21" s="12" customFormat="1" ht="30.75" customHeight="1" x14ac:dyDescent="0.25">
      <c r="A117" s="15" t="s">
        <v>39</v>
      </c>
      <c r="B117" s="13">
        <v>7</v>
      </c>
      <c r="C117" s="13">
        <v>15.26</v>
      </c>
      <c r="D117" s="54">
        <f t="shared" si="28"/>
        <v>2.1800000000000002</v>
      </c>
      <c r="E117" s="14">
        <v>76.77</v>
      </c>
      <c r="F117" s="14">
        <v>26.76</v>
      </c>
      <c r="G117" s="36" t="s">
        <v>40</v>
      </c>
      <c r="H117" s="43">
        <v>12.37</v>
      </c>
      <c r="I117" s="23">
        <f t="shared" si="32"/>
        <v>188.7662</v>
      </c>
      <c r="J117" s="20">
        <v>0.34</v>
      </c>
      <c r="K117" s="22">
        <f t="shared" si="26"/>
        <v>182.71260000000001</v>
      </c>
      <c r="L117" s="25">
        <f t="shared" si="29"/>
        <v>-6.0535999999999888</v>
      </c>
      <c r="M117" s="13">
        <v>0.35</v>
      </c>
      <c r="N117" s="47">
        <f t="shared" si="27"/>
        <v>188.08649999999997</v>
      </c>
      <c r="O117" s="25">
        <f t="shared" si="31"/>
        <v>5.3738999999999635</v>
      </c>
      <c r="P117" s="13">
        <v>0.36399999999999999</v>
      </c>
      <c r="Q117" s="47">
        <f t="shared" si="25"/>
        <v>195.60996</v>
      </c>
      <c r="R117" s="25">
        <f t="shared" si="16"/>
        <v>7.5234600000000285</v>
      </c>
      <c r="S117" s="34">
        <v>1.0880000000000001</v>
      </c>
      <c r="T117" s="47">
        <f t="shared" si="17"/>
        <v>203.80416000000002</v>
      </c>
      <c r="U117" s="25">
        <f t="shared" si="18"/>
        <v>8.1942000000000235</v>
      </c>
    </row>
    <row r="118" spans="1:21" s="12" customFormat="1" ht="30.75" customHeight="1" x14ac:dyDescent="0.25">
      <c r="A118" s="15" t="s">
        <v>39</v>
      </c>
      <c r="B118" s="13">
        <v>7</v>
      </c>
      <c r="C118" s="13">
        <v>15.26</v>
      </c>
      <c r="D118" s="54">
        <f t="shared" si="28"/>
        <v>2.1800000000000002</v>
      </c>
      <c r="E118" s="14">
        <v>76.77</v>
      </c>
      <c r="F118" s="14">
        <v>26.76</v>
      </c>
      <c r="G118" s="36" t="s">
        <v>40</v>
      </c>
      <c r="H118" s="43">
        <v>12.37</v>
      </c>
      <c r="I118" s="23">
        <f t="shared" si="32"/>
        <v>188.7662</v>
      </c>
      <c r="J118" s="20">
        <v>0.34</v>
      </c>
      <c r="K118" s="22">
        <f t="shared" si="26"/>
        <v>182.71260000000001</v>
      </c>
      <c r="L118" s="25">
        <f t="shared" si="29"/>
        <v>-6.0535999999999888</v>
      </c>
      <c r="M118" s="13">
        <v>0.35</v>
      </c>
      <c r="N118" s="47">
        <f t="shared" si="27"/>
        <v>188.08649999999997</v>
      </c>
      <c r="O118" s="25">
        <f t="shared" si="31"/>
        <v>5.3738999999999635</v>
      </c>
      <c r="P118" s="13">
        <v>0.36399999999999999</v>
      </c>
      <c r="Q118" s="47">
        <f t="shared" si="25"/>
        <v>195.60996</v>
      </c>
      <c r="R118" s="25">
        <f t="shared" si="16"/>
        <v>7.5234600000000285</v>
      </c>
      <c r="S118" s="34">
        <v>1.0880000000000001</v>
      </c>
      <c r="T118" s="47">
        <f t="shared" si="17"/>
        <v>203.80416000000002</v>
      </c>
      <c r="U118" s="25">
        <f t="shared" si="18"/>
        <v>8.1942000000000235</v>
      </c>
    </row>
    <row r="119" spans="1:21" s="12" customFormat="1" ht="30.75" customHeight="1" x14ac:dyDescent="0.25">
      <c r="A119" s="15" t="s">
        <v>39</v>
      </c>
      <c r="B119" s="13">
        <v>7</v>
      </c>
      <c r="C119" s="13">
        <v>15.26</v>
      </c>
      <c r="D119" s="54">
        <f t="shared" si="28"/>
        <v>2.1800000000000002</v>
      </c>
      <c r="E119" s="14">
        <v>76.77</v>
      </c>
      <c r="F119" s="14">
        <v>26.76</v>
      </c>
      <c r="G119" s="36" t="s">
        <v>40</v>
      </c>
      <c r="H119" s="43">
        <v>12.37</v>
      </c>
      <c r="I119" s="23">
        <f t="shared" si="32"/>
        <v>188.7662</v>
      </c>
      <c r="J119" s="20">
        <v>0.34</v>
      </c>
      <c r="K119" s="22">
        <f t="shared" si="26"/>
        <v>182.71260000000001</v>
      </c>
      <c r="L119" s="25">
        <f t="shared" si="29"/>
        <v>-6.0535999999999888</v>
      </c>
      <c r="M119" s="13">
        <v>0.35</v>
      </c>
      <c r="N119" s="47">
        <f t="shared" si="27"/>
        <v>188.08649999999997</v>
      </c>
      <c r="O119" s="25">
        <f t="shared" si="31"/>
        <v>5.3738999999999635</v>
      </c>
      <c r="P119" s="13">
        <v>0.36399999999999999</v>
      </c>
      <c r="Q119" s="47">
        <f t="shared" si="25"/>
        <v>195.60996</v>
      </c>
      <c r="R119" s="25">
        <f t="shared" si="16"/>
        <v>7.5234600000000285</v>
      </c>
      <c r="S119" s="34">
        <v>1.0880000000000001</v>
      </c>
      <c r="T119" s="47">
        <f t="shared" si="17"/>
        <v>203.80416000000002</v>
      </c>
      <c r="U119" s="25">
        <f t="shared" si="18"/>
        <v>8.1942000000000235</v>
      </c>
    </row>
    <row r="120" spans="1:21" s="12" customFormat="1" ht="30.75" customHeight="1" x14ac:dyDescent="0.25">
      <c r="A120" s="15" t="s">
        <v>39</v>
      </c>
      <c r="B120" s="13">
        <v>7</v>
      </c>
      <c r="C120" s="13">
        <v>15.26</v>
      </c>
      <c r="D120" s="54">
        <f t="shared" si="28"/>
        <v>2.1800000000000002</v>
      </c>
      <c r="E120" s="14">
        <v>76.77</v>
      </c>
      <c r="F120" s="14">
        <v>26.76</v>
      </c>
      <c r="G120" s="36" t="s">
        <v>40</v>
      </c>
      <c r="H120" s="43">
        <v>12.37</v>
      </c>
      <c r="I120" s="23">
        <f t="shared" si="32"/>
        <v>188.7662</v>
      </c>
      <c r="J120" s="20">
        <v>0.34</v>
      </c>
      <c r="K120" s="22">
        <f t="shared" si="26"/>
        <v>182.71260000000001</v>
      </c>
      <c r="L120" s="25">
        <f t="shared" si="29"/>
        <v>-6.0535999999999888</v>
      </c>
      <c r="M120" s="13">
        <v>0.35</v>
      </c>
      <c r="N120" s="47">
        <f t="shared" si="27"/>
        <v>188.08649999999997</v>
      </c>
      <c r="O120" s="25">
        <f t="shared" si="31"/>
        <v>5.3738999999999635</v>
      </c>
      <c r="P120" s="13">
        <v>0.36399999999999999</v>
      </c>
      <c r="Q120" s="47">
        <f t="shared" si="25"/>
        <v>195.60996</v>
      </c>
      <c r="R120" s="25">
        <f t="shared" si="16"/>
        <v>7.5234600000000285</v>
      </c>
      <c r="S120" s="34">
        <v>1.0880000000000001</v>
      </c>
      <c r="T120" s="47">
        <f t="shared" si="17"/>
        <v>203.80416000000002</v>
      </c>
      <c r="U120" s="25">
        <f t="shared" si="18"/>
        <v>8.1942000000000235</v>
      </c>
    </row>
    <row r="121" spans="1:21" s="12" customFormat="1" ht="30.75" customHeight="1" x14ac:dyDescent="0.25">
      <c r="A121" s="15" t="s">
        <v>39</v>
      </c>
      <c r="B121" s="13">
        <v>7</v>
      </c>
      <c r="C121" s="13">
        <v>15.26</v>
      </c>
      <c r="D121" s="54">
        <f t="shared" si="28"/>
        <v>2.1800000000000002</v>
      </c>
      <c r="E121" s="14">
        <v>76.77</v>
      </c>
      <c r="F121" s="14">
        <v>26.76</v>
      </c>
      <c r="G121" s="36" t="s">
        <v>40</v>
      </c>
      <c r="H121" s="43">
        <v>12.37</v>
      </c>
      <c r="I121" s="23">
        <f t="shared" si="32"/>
        <v>188.7662</v>
      </c>
      <c r="J121" s="20">
        <v>0.34</v>
      </c>
      <c r="K121" s="22">
        <f t="shared" si="26"/>
        <v>182.71260000000001</v>
      </c>
      <c r="L121" s="25">
        <f t="shared" si="29"/>
        <v>-6.0535999999999888</v>
      </c>
      <c r="M121" s="13">
        <v>0.35</v>
      </c>
      <c r="N121" s="47">
        <f t="shared" si="27"/>
        <v>188.08649999999997</v>
      </c>
      <c r="O121" s="25">
        <f t="shared" si="31"/>
        <v>5.3738999999999635</v>
      </c>
      <c r="P121" s="13">
        <v>0.36399999999999999</v>
      </c>
      <c r="Q121" s="47">
        <f t="shared" si="25"/>
        <v>195.60996</v>
      </c>
      <c r="R121" s="25">
        <f t="shared" si="16"/>
        <v>7.5234600000000285</v>
      </c>
      <c r="S121" s="34">
        <v>1.0880000000000001</v>
      </c>
      <c r="T121" s="47">
        <f t="shared" si="17"/>
        <v>203.80416000000002</v>
      </c>
      <c r="U121" s="25">
        <f t="shared" si="18"/>
        <v>8.1942000000000235</v>
      </c>
    </row>
    <row r="122" spans="1:21" ht="33" customHeight="1" x14ac:dyDescent="0.25">
      <c r="A122" s="15" t="s">
        <v>9</v>
      </c>
      <c r="B122" s="1">
        <v>30</v>
      </c>
      <c r="C122" s="1">
        <v>74.400000000000006</v>
      </c>
      <c r="D122" s="54">
        <f t="shared" si="28"/>
        <v>2.48</v>
      </c>
      <c r="E122" s="11">
        <v>76.77</v>
      </c>
      <c r="F122" s="14">
        <v>26.76</v>
      </c>
      <c r="G122" s="14" t="s">
        <v>34</v>
      </c>
      <c r="H122" s="38">
        <v>15</v>
      </c>
      <c r="I122" s="23">
        <f t="shared" si="32"/>
        <v>1116</v>
      </c>
      <c r="J122" s="1">
        <v>0.6</v>
      </c>
      <c r="K122" s="22">
        <f t="shared" si="26"/>
        <v>1381.86</v>
      </c>
      <c r="L122" s="25">
        <f t="shared" si="29"/>
        <v>265.8599999999999</v>
      </c>
      <c r="M122" s="13">
        <v>0.62</v>
      </c>
      <c r="N122" s="47">
        <f t="shared" si="27"/>
        <v>1427.922</v>
      </c>
      <c r="O122" s="25">
        <f t="shared" si="31"/>
        <v>46.062000000000126</v>
      </c>
      <c r="P122" s="13">
        <v>0.64500000000000002</v>
      </c>
      <c r="Q122" s="47">
        <f t="shared" si="25"/>
        <v>1485.4994999999999</v>
      </c>
      <c r="R122" s="25">
        <f t="shared" si="16"/>
        <v>57.577499999999873</v>
      </c>
      <c r="S122" s="34">
        <v>1.925</v>
      </c>
      <c r="T122" s="47">
        <f t="shared" si="17"/>
        <v>1545.39</v>
      </c>
      <c r="U122" s="25">
        <f t="shared" si="18"/>
        <v>59.890500000000202</v>
      </c>
    </row>
    <row r="123" spans="1:21" ht="15" customHeight="1" x14ac:dyDescent="0.25">
      <c r="A123" s="13" t="s">
        <v>11</v>
      </c>
      <c r="B123" s="1">
        <v>3860</v>
      </c>
      <c r="C123" s="13">
        <v>132166.39999999999</v>
      </c>
      <c r="D123" s="54">
        <f>C123/B123</f>
        <v>34.24</v>
      </c>
      <c r="E123" s="14">
        <v>86.92</v>
      </c>
      <c r="F123" s="14">
        <v>26.76</v>
      </c>
      <c r="G123" s="14" t="s">
        <v>61</v>
      </c>
      <c r="H123" s="38">
        <v>0.108</v>
      </c>
      <c r="I123" s="23">
        <f t="shared" si="32"/>
        <v>14273.9712</v>
      </c>
      <c r="J123" s="1">
        <v>4.3999999999999997E-2</v>
      </c>
      <c r="K123" s="22">
        <f t="shared" si="26"/>
        <v>14762.4928</v>
      </c>
      <c r="L123" s="25">
        <f>K123-I123</f>
        <v>488.52160000000003</v>
      </c>
      <c r="M123" s="13">
        <v>4.5999999999999999E-2</v>
      </c>
      <c r="N123" s="47">
        <f t="shared" si="27"/>
        <v>15433.5152</v>
      </c>
      <c r="O123" s="25">
        <f>N123-K123</f>
        <v>671.02239999999983</v>
      </c>
      <c r="P123" s="13">
        <v>4.8000000000000001E-2</v>
      </c>
      <c r="Q123" s="47">
        <f t="shared" si="25"/>
        <v>16104.5376</v>
      </c>
      <c r="R123" s="25">
        <f>Q123-N123</f>
        <v>671.02239999999983</v>
      </c>
      <c r="S123" s="34">
        <v>0.16300000000000001</v>
      </c>
      <c r="T123" s="47">
        <f t="shared" si="17"/>
        <v>16836.856800000001</v>
      </c>
      <c r="U123" s="25">
        <f t="shared" si="18"/>
        <v>732.31920000000173</v>
      </c>
    </row>
    <row r="124" spans="1:21" ht="15" customHeight="1" x14ac:dyDescent="0.25">
      <c r="A124" s="13" t="s">
        <v>10</v>
      </c>
      <c r="B124" s="13">
        <v>2336</v>
      </c>
      <c r="C124" s="13">
        <v>79984.639999999999</v>
      </c>
      <c r="D124" s="54">
        <f t="shared" si="28"/>
        <v>34.24</v>
      </c>
      <c r="E124" s="14">
        <v>86.92</v>
      </c>
      <c r="F124" s="14">
        <v>26.76</v>
      </c>
      <c r="G124" s="14" t="s">
        <v>61</v>
      </c>
      <c r="H124" s="38">
        <v>0.108</v>
      </c>
      <c r="I124" s="23">
        <f t="shared" si="32"/>
        <v>8638.3411199999991</v>
      </c>
      <c r="J124" s="1">
        <v>4.3999999999999997E-2</v>
      </c>
      <c r="K124" s="22">
        <f t="shared" si="26"/>
        <v>8933.985279999999</v>
      </c>
      <c r="L124" s="25">
        <f t="shared" si="29"/>
        <v>295.64415999999983</v>
      </c>
      <c r="M124" s="13">
        <v>4.5999999999999999E-2</v>
      </c>
      <c r="N124" s="47">
        <f t="shared" si="27"/>
        <v>9340.0755200000003</v>
      </c>
      <c r="O124" s="25">
        <f t="shared" si="31"/>
        <v>406.09024000000136</v>
      </c>
      <c r="P124" s="13">
        <v>4.8000000000000001E-2</v>
      </c>
      <c r="Q124" s="47">
        <f t="shared" si="25"/>
        <v>9746.1657599999999</v>
      </c>
      <c r="R124" s="25">
        <f t="shared" si="16"/>
        <v>406.09023999999954</v>
      </c>
      <c r="S124" s="34">
        <v>0.16300000000000001</v>
      </c>
      <c r="T124" s="47">
        <f t="shared" si="17"/>
        <v>10189.35168</v>
      </c>
      <c r="U124" s="25">
        <f t="shared" si="18"/>
        <v>443.1859199999999</v>
      </c>
    </row>
    <row r="125" spans="1:21" s="30" customFormat="1" ht="15" customHeight="1" x14ac:dyDescent="0.25">
      <c r="A125" s="32" t="s">
        <v>20</v>
      </c>
      <c r="B125" s="27">
        <v>33640</v>
      </c>
      <c r="C125" s="31">
        <v>1151833.6000000001</v>
      </c>
      <c r="D125" s="54">
        <f t="shared" ref="D125:D131" si="33">C125/B125</f>
        <v>34.24</v>
      </c>
      <c r="E125" s="33">
        <v>86.92</v>
      </c>
      <c r="F125" s="14">
        <v>26.76</v>
      </c>
      <c r="G125" s="33" t="s">
        <v>26</v>
      </c>
      <c r="H125" s="42">
        <v>0.217</v>
      </c>
      <c r="I125" s="22">
        <f t="shared" si="32"/>
        <v>249947.89120000001</v>
      </c>
      <c r="J125" s="27">
        <v>0.09</v>
      </c>
      <c r="K125" s="22">
        <f t="shared" si="26"/>
        <v>263158.99200000003</v>
      </c>
      <c r="L125" s="29">
        <f t="shared" ref="L125:L131" si="34">K125-I125</f>
        <v>13211.100800000015</v>
      </c>
      <c r="M125" s="13">
        <v>9.2999999999999999E-2</v>
      </c>
      <c r="N125" s="47">
        <f t="shared" si="27"/>
        <v>271930.9584</v>
      </c>
      <c r="O125" s="25">
        <f t="shared" ref="O125:O131" si="35">N125-K125</f>
        <v>8771.9663999999757</v>
      </c>
      <c r="P125" s="31">
        <v>9.8000000000000004E-2</v>
      </c>
      <c r="Q125" s="47">
        <f t="shared" si="25"/>
        <v>286550.90240000002</v>
      </c>
      <c r="R125" s="25">
        <f t="shared" si="16"/>
        <v>14619.944000000018</v>
      </c>
      <c r="S125" s="34">
        <v>0.33100000000000002</v>
      </c>
      <c r="T125" s="47">
        <f t="shared" si="17"/>
        <v>297968.31840000005</v>
      </c>
      <c r="U125" s="25">
        <f t="shared" si="18"/>
        <v>11417.416000000027</v>
      </c>
    </row>
    <row r="126" spans="1:21" ht="15" customHeight="1" x14ac:dyDescent="0.25">
      <c r="A126" s="17" t="s">
        <v>21</v>
      </c>
      <c r="B126" s="1">
        <v>25000</v>
      </c>
      <c r="C126" s="13">
        <v>856000</v>
      </c>
      <c r="D126" s="54">
        <f t="shared" si="33"/>
        <v>34.24</v>
      </c>
      <c r="E126" s="14">
        <v>86.92</v>
      </c>
      <c r="F126" s="14">
        <v>26.76</v>
      </c>
      <c r="G126" s="14" t="s">
        <v>26</v>
      </c>
      <c r="H126" s="38">
        <v>0.217</v>
      </c>
      <c r="I126" s="23">
        <f t="shared" si="32"/>
        <v>185752</v>
      </c>
      <c r="J126" s="1">
        <v>0.09</v>
      </c>
      <c r="K126" s="22">
        <f t="shared" si="26"/>
        <v>195570</v>
      </c>
      <c r="L126" s="25">
        <f t="shared" si="34"/>
        <v>9818</v>
      </c>
      <c r="M126" s="13">
        <v>9.2999999999999999E-2</v>
      </c>
      <c r="N126" s="47">
        <f t="shared" si="27"/>
        <v>202089</v>
      </c>
      <c r="O126" s="25">
        <f t="shared" si="35"/>
        <v>6519</v>
      </c>
      <c r="P126" s="31">
        <v>9.8000000000000004E-2</v>
      </c>
      <c r="Q126" s="47">
        <f t="shared" si="25"/>
        <v>212954</v>
      </c>
      <c r="R126" s="25">
        <f t="shared" si="16"/>
        <v>10865</v>
      </c>
      <c r="S126" s="34">
        <v>0.33100000000000002</v>
      </c>
      <c r="T126" s="47">
        <f t="shared" si="17"/>
        <v>221439</v>
      </c>
      <c r="U126" s="25">
        <f t="shared" si="18"/>
        <v>8485</v>
      </c>
    </row>
    <row r="127" spans="1:21" ht="15" customHeight="1" x14ac:dyDescent="0.25">
      <c r="A127" s="13" t="s">
        <v>22</v>
      </c>
      <c r="B127" s="1">
        <v>23299</v>
      </c>
      <c r="C127" s="13">
        <v>797757.76</v>
      </c>
      <c r="D127" s="54">
        <f t="shared" si="33"/>
        <v>34.24</v>
      </c>
      <c r="E127" s="14">
        <v>86.92</v>
      </c>
      <c r="F127" s="14">
        <v>26.76</v>
      </c>
      <c r="G127" s="14" t="s">
        <v>26</v>
      </c>
      <c r="H127" s="38">
        <v>0.217</v>
      </c>
      <c r="I127" s="23">
        <f t="shared" si="32"/>
        <v>173113.43392000001</v>
      </c>
      <c r="J127" s="1">
        <v>0.09</v>
      </c>
      <c r="K127" s="22">
        <f t="shared" si="26"/>
        <v>182263.4172</v>
      </c>
      <c r="L127" s="25">
        <f t="shared" si="34"/>
        <v>9149.9832799999858</v>
      </c>
      <c r="M127" s="13">
        <v>9.2999999999999999E-2</v>
      </c>
      <c r="N127" s="47">
        <f t="shared" si="27"/>
        <v>188338.86444</v>
      </c>
      <c r="O127" s="25">
        <f t="shared" si="35"/>
        <v>6075.4472400000086</v>
      </c>
      <c r="P127" s="31">
        <v>9.8000000000000004E-2</v>
      </c>
      <c r="Q127" s="47">
        <f t="shared" si="25"/>
        <v>198464.60983999999</v>
      </c>
      <c r="R127" s="25">
        <f t="shared" ref="R127:R155" si="36">Q127-N127</f>
        <v>10125.745399999985</v>
      </c>
      <c r="S127" s="34">
        <v>0.33100000000000002</v>
      </c>
      <c r="T127" s="47">
        <f t="shared" si="17"/>
        <v>206372.29044000001</v>
      </c>
      <c r="U127" s="25">
        <f t="shared" si="18"/>
        <v>7907.6806000000215</v>
      </c>
    </row>
    <row r="128" spans="1:21" ht="15" customHeight="1" x14ac:dyDescent="0.25">
      <c r="A128" s="13" t="s">
        <v>23</v>
      </c>
      <c r="B128" s="1">
        <v>45756</v>
      </c>
      <c r="C128" s="13">
        <v>1566685.44</v>
      </c>
      <c r="D128" s="54">
        <f t="shared" si="33"/>
        <v>34.24</v>
      </c>
      <c r="E128" s="14">
        <v>86.92</v>
      </c>
      <c r="F128" s="14">
        <v>26.76</v>
      </c>
      <c r="G128" s="14" t="s">
        <v>26</v>
      </c>
      <c r="H128" s="38">
        <v>0.217</v>
      </c>
      <c r="I128" s="23">
        <f t="shared" si="32"/>
        <v>339970.74047999998</v>
      </c>
      <c r="J128" s="1">
        <v>0.09</v>
      </c>
      <c r="K128" s="22">
        <f t="shared" si="26"/>
        <v>357940.0368</v>
      </c>
      <c r="L128" s="25">
        <f t="shared" si="34"/>
        <v>17969.296320000023</v>
      </c>
      <c r="M128" s="13">
        <v>9.2999999999999999E-2</v>
      </c>
      <c r="N128" s="47">
        <f t="shared" si="27"/>
        <v>369871.37135999999</v>
      </c>
      <c r="O128" s="25">
        <f t="shared" si="35"/>
        <v>11931.334559999988</v>
      </c>
      <c r="P128" s="31">
        <v>9.8000000000000004E-2</v>
      </c>
      <c r="Q128" s="47">
        <f t="shared" si="25"/>
        <v>389756.92895999999</v>
      </c>
      <c r="R128" s="25">
        <f t="shared" si="36"/>
        <v>19885.5576</v>
      </c>
      <c r="S128" s="34">
        <v>0.33100000000000002</v>
      </c>
      <c r="T128" s="47">
        <f t="shared" si="17"/>
        <v>405286.51536000002</v>
      </c>
      <c r="U128" s="25">
        <f t="shared" si="18"/>
        <v>15529.586400000029</v>
      </c>
    </row>
    <row r="129" spans="1:21" ht="15" customHeight="1" x14ac:dyDescent="0.25">
      <c r="A129" s="13" t="s">
        <v>20</v>
      </c>
      <c r="B129" s="1">
        <v>20003</v>
      </c>
      <c r="C129" s="13">
        <v>684902.72</v>
      </c>
      <c r="D129" s="54">
        <f t="shared" si="33"/>
        <v>34.24</v>
      </c>
      <c r="E129" s="14">
        <v>86.92</v>
      </c>
      <c r="F129" s="14">
        <v>26.76</v>
      </c>
      <c r="G129" s="14" t="s">
        <v>26</v>
      </c>
      <c r="H129" s="38">
        <v>0.217</v>
      </c>
      <c r="I129" s="23">
        <f t="shared" si="32"/>
        <v>148623.89023999998</v>
      </c>
      <c r="J129" s="1">
        <v>0.09</v>
      </c>
      <c r="K129" s="22">
        <f t="shared" si="26"/>
        <v>156479.46839999998</v>
      </c>
      <c r="L129" s="25">
        <f t="shared" si="34"/>
        <v>7855.5781600000046</v>
      </c>
      <c r="M129" s="13">
        <v>9.2999999999999999E-2</v>
      </c>
      <c r="N129" s="47">
        <f t="shared" si="27"/>
        <v>161695.45068000001</v>
      </c>
      <c r="O129" s="25">
        <f t="shared" si="35"/>
        <v>5215.9822800000256</v>
      </c>
      <c r="P129" s="31">
        <v>9.8000000000000004E-2</v>
      </c>
      <c r="Q129" s="47">
        <f t="shared" si="25"/>
        <v>170388.75448</v>
      </c>
      <c r="R129" s="25">
        <f t="shared" si="36"/>
        <v>8693.3037999999942</v>
      </c>
      <c r="S129" s="34">
        <v>0.33100000000000002</v>
      </c>
      <c r="T129" s="47">
        <f t="shared" si="17"/>
        <v>177177.77268000002</v>
      </c>
      <c r="U129" s="25">
        <f t="shared" si="18"/>
        <v>6789.0182000000204</v>
      </c>
    </row>
    <row r="130" spans="1:21" ht="15" customHeight="1" x14ac:dyDescent="0.25">
      <c r="A130" s="13" t="s">
        <v>24</v>
      </c>
      <c r="B130" s="1">
        <v>29988</v>
      </c>
      <c r="C130" s="13">
        <v>1026789.12</v>
      </c>
      <c r="D130" s="54">
        <f t="shared" si="33"/>
        <v>34.24</v>
      </c>
      <c r="E130" s="14">
        <v>86.92</v>
      </c>
      <c r="F130" s="14">
        <v>26.76</v>
      </c>
      <c r="G130" s="14" t="s">
        <v>26</v>
      </c>
      <c r="H130" s="38">
        <v>0.217</v>
      </c>
      <c r="I130" s="23">
        <f t="shared" si="32"/>
        <v>222813.23903999999</v>
      </c>
      <c r="J130" s="1">
        <v>0.09</v>
      </c>
      <c r="K130" s="22">
        <f t="shared" si="26"/>
        <v>234590.12639999998</v>
      </c>
      <c r="L130" s="25">
        <f t="shared" si="34"/>
        <v>11776.887359999993</v>
      </c>
      <c r="M130" s="13">
        <v>9.2999999999999999E-2</v>
      </c>
      <c r="N130" s="47">
        <f t="shared" si="27"/>
        <v>242409.79728</v>
      </c>
      <c r="O130" s="25">
        <f t="shared" si="35"/>
        <v>7819.6708800000197</v>
      </c>
      <c r="P130" s="31">
        <v>9.8000000000000004E-2</v>
      </c>
      <c r="Q130" s="47">
        <f t="shared" si="25"/>
        <v>255442.58207999999</v>
      </c>
      <c r="R130" s="25">
        <f t="shared" si="36"/>
        <v>13032.784799999994</v>
      </c>
      <c r="S130" s="34">
        <v>0.33100000000000002</v>
      </c>
      <c r="T130" s="47">
        <f t="shared" si="17"/>
        <v>265620.50928</v>
      </c>
      <c r="U130" s="25">
        <f t="shared" si="18"/>
        <v>10177.927200000006</v>
      </c>
    </row>
    <row r="131" spans="1:21" s="19" customFormat="1" ht="44.25" customHeight="1" x14ac:dyDescent="0.25">
      <c r="A131" s="35" t="s">
        <v>62</v>
      </c>
      <c r="B131" s="1">
        <v>35500</v>
      </c>
      <c r="C131" s="1">
        <v>1215520</v>
      </c>
      <c r="D131" s="54">
        <f t="shared" si="33"/>
        <v>34.24</v>
      </c>
      <c r="E131" s="43">
        <v>86.92</v>
      </c>
      <c r="F131" s="14">
        <v>26.76</v>
      </c>
      <c r="G131" s="43" t="s">
        <v>26</v>
      </c>
      <c r="H131" s="38">
        <v>0.217</v>
      </c>
      <c r="I131" s="23">
        <f t="shared" si="32"/>
        <v>263767.84000000003</v>
      </c>
      <c r="J131" s="1">
        <v>0.09</v>
      </c>
      <c r="K131" s="22">
        <f t="shared" si="26"/>
        <v>277709.39999999997</v>
      </c>
      <c r="L131" s="25">
        <f t="shared" si="34"/>
        <v>13941.559999999939</v>
      </c>
      <c r="M131" s="20">
        <v>9.2999999999999999E-2</v>
      </c>
      <c r="N131" s="48">
        <f t="shared" si="27"/>
        <v>286966.38</v>
      </c>
      <c r="O131" s="25">
        <f t="shared" si="35"/>
        <v>9256.9800000000396</v>
      </c>
      <c r="P131" s="31">
        <v>9.8000000000000004E-2</v>
      </c>
      <c r="Q131" s="47">
        <f t="shared" si="25"/>
        <v>302394.68</v>
      </c>
      <c r="R131" s="25">
        <f t="shared" si="36"/>
        <v>15428.299999999988</v>
      </c>
      <c r="S131" s="34">
        <v>0.33100000000000002</v>
      </c>
      <c r="T131" s="47">
        <f t="shared" si="17"/>
        <v>314443.38</v>
      </c>
      <c r="U131" s="25">
        <f t="shared" si="18"/>
        <v>12048.700000000012</v>
      </c>
    </row>
    <row r="132" spans="1:21" ht="15" customHeight="1" x14ac:dyDescent="0.25">
      <c r="A132" s="1" t="s">
        <v>0</v>
      </c>
      <c r="B132" s="1">
        <v>1545</v>
      </c>
      <c r="C132" s="1">
        <v>57922.05</v>
      </c>
      <c r="D132" s="54">
        <f>C132/B132</f>
        <v>37.49</v>
      </c>
      <c r="E132" s="54">
        <v>115.65</v>
      </c>
      <c r="F132" s="54">
        <v>89.21</v>
      </c>
      <c r="G132" s="10" t="s">
        <v>28</v>
      </c>
      <c r="H132" s="11">
        <v>7.0000000000000001E-3</v>
      </c>
      <c r="I132" s="23">
        <v>500</v>
      </c>
      <c r="J132" s="1">
        <v>4.0000000000000001E-3</v>
      </c>
      <c r="K132" s="23">
        <f t="shared" si="26"/>
        <v>714.71699999999998</v>
      </c>
      <c r="L132" s="25">
        <f>K132-I132</f>
        <v>214.71699999999998</v>
      </c>
      <c r="M132" s="1">
        <v>4.0000000000000001E-3</v>
      </c>
      <c r="N132" s="47">
        <f t="shared" si="27"/>
        <v>714.71699999999998</v>
      </c>
      <c r="O132" s="25">
        <f>N132-K132</f>
        <v>0</v>
      </c>
      <c r="P132" s="13">
        <v>4.1999999999999997E-3</v>
      </c>
      <c r="Q132" s="47">
        <f t="shared" si="25"/>
        <v>750.45285000000001</v>
      </c>
      <c r="R132" s="25">
        <f t="shared" si="36"/>
        <v>35.735850000000028</v>
      </c>
      <c r="S132" s="34">
        <v>5.7000000000000002E-3</v>
      </c>
      <c r="T132" s="47">
        <f t="shared" ref="T132:T153" si="37">B132*F132*S132</f>
        <v>785.62786499999993</v>
      </c>
      <c r="U132" s="25">
        <f t="shared" ref="U132:U155" si="38">T132-Q132</f>
        <v>35.175014999999917</v>
      </c>
    </row>
    <row r="133" spans="1:21" ht="15" customHeight="1" x14ac:dyDescent="0.25">
      <c r="A133" s="1" t="s">
        <v>0</v>
      </c>
      <c r="B133" s="1">
        <v>5000</v>
      </c>
      <c r="C133" s="53">
        <v>8950</v>
      </c>
      <c r="D133" s="54">
        <f>C133/B133</f>
        <v>1.79</v>
      </c>
      <c r="E133" s="54">
        <v>115.65</v>
      </c>
      <c r="F133" s="54">
        <v>89.21</v>
      </c>
      <c r="G133" s="10" t="s">
        <v>28</v>
      </c>
      <c r="H133" s="11">
        <v>7.0000000000000001E-3</v>
      </c>
      <c r="I133" s="23">
        <v>500</v>
      </c>
      <c r="J133" s="1">
        <v>4.0000000000000001E-3</v>
      </c>
      <c r="K133" s="23">
        <f t="shared" si="26"/>
        <v>2313</v>
      </c>
      <c r="L133" s="25">
        <f>K133-I133</f>
        <v>1813</v>
      </c>
      <c r="M133" s="1">
        <v>4.0000000000000001E-3</v>
      </c>
      <c r="N133" s="47">
        <f t="shared" si="27"/>
        <v>2313</v>
      </c>
      <c r="O133" s="25">
        <f>N133-K133</f>
        <v>0</v>
      </c>
      <c r="P133" s="13">
        <v>4.1999999999999997E-3</v>
      </c>
      <c r="Q133" s="47">
        <f t="shared" si="25"/>
        <v>2428.65</v>
      </c>
      <c r="R133" s="25">
        <f t="shared" si="36"/>
        <v>115.65000000000009</v>
      </c>
      <c r="S133" s="34">
        <v>5.7000000000000002E-3</v>
      </c>
      <c r="T133" s="47">
        <f t="shared" si="37"/>
        <v>2542.4849999999997</v>
      </c>
      <c r="U133" s="25">
        <f t="shared" si="38"/>
        <v>113.83499999999958</v>
      </c>
    </row>
    <row r="134" spans="1:21" ht="15" customHeight="1" x14ac:dyDescent="0.25">
      <c r="A134" s="5" t="s">
        <v>0</v>
      </c>
      <c r="B134" s="5">
        <v>306</v>
      </c>
      <c r="C134" s="53">
        <v>547.74</v>
      </c>
      <c r="D134" s="54">
        <f t="shared" ref="D134" si="39">C134/B134</f>
        <v>1.79</v>
      </c>
      <c r="E134" s="54">
        <v>115.65</v>
      </c>
      <c r="F134" s="54">
        <v>89.21</v>
      </c>
      <c r="G134" s="10" t="s">
        <v>28</v>
      </c>
      <c r="H134" s="38">
        <v>7.0000000000000001E-3</v>
      </c>
      <c r="I134" s="23">
        <v>500</v>
      </c>
      <c r="J134" s="1">
        <v>4.0000000000000001E-3</v>
      </c>
      <c r="K134" s="23">
        <v>500</v>
      </c>
      <c r="L134" s="25">
        <f t="shared" ref="L134" si="40">K134-I134</f>
        <v>0</v>
      </c>
      <c r="M134" s="1">
        <v>4.0000000000000001E-3</v>
      </c>
      <c r="N134" s="47">
        <v>500</v>
      </c>
      <c r="O134" s="25">
        <f t="shared" ref="O134" si="41">N134-K134</f>
        <v>0</v>
      </c>
      <c r="P134" s="13">
        <v>4.1999999999999997E-3</v>
      </c>
      <c r="Q134" s="47">
        <v>500</v>
      </c>
      <c r="R134" s="25">
        <f t="shared" si="36"/>
        <v>0</v>
      </c>
      <c r="S134" s="34">
        <v>5.7000000000000002E-3</v>
      </c>
      <c r="T134" s="47">
        <v>500</v>
      </c>
      <c r="U134" s="25">
        <f t="shared" si="38"/>
        <v>0</v>
      </c>
    </row>
    <row r="135" spans="1:21" ht="15" customHeight="1" x14ac:dyDescent="0.25">
      <c r="A135" s="5" t="s">
        <v>0</v>
      </c>
      <c r="B135" s="5">
        <v>2071</v>
      </c>
      <c r="C135" s="53">
        <v>47135.96</v>
      </c>
      <c r="D135" s="54">
        <f t="shared" ref="D135:D155" si="42">C135/B135</f>
        <v>22.759999999999998</v>
      </c>
      <c r="E135" s="54">
        <v>115.65</v>
      </c>
      <c r="F135" s="54">
        <v>89.21</v>
      </c>
      <c r="G135" s="10" t="s">
        <v>28</v>
      </c>
      <c r="H135" s="38">
        <v>7.0000000000000001E-3</v>
      </c>
      <c r="I135" s="23">
        <v>500</v>
      </c>
      <c r="J135" s="1">
        <v>4.0000000000000001E-3</v>
      </c>
      <c r="K135" s="23">
        <f>B135*E135*J135</f>
        <v>958.04460000000006</v>
      </c>
      <c r="L135" s="25">
        <f t="shared" ref="L135:L146" si="43">K135-I135</f>
        <v>458.04460000000006</v>
      </c>
      <c r="M135" s="1">
        <v>4.0000000000000001E-3</v>
      </c>
      <c r="N135" s="47">
        <f>B135*E135*M135</f>
        <v>958.04460000000006</v>
      </c>
      <c r="O135" s="25">
        <f t="shared" ref="O135:O155" si="44">N135-K135</f>
        <v>0</v>
      </c>
      <c r="P135" s="13">
        <v>4.1999999999999997E-3</v>
      </c>
      <c r="Q135" s="47">
        <f>P135*E135*B135</f>
        <v>1005.94683</v>
      </c>
      <c r="R135" s="25">
        <f t="shared" si="36"/>
        <v>47.902229999999918</v>
      </c>
      <c r="S135" s="34">
        <v>5.7000000000000002E-3</v>
      </c>
      <c r="T135" s="47">
        <f t="shared" si="37"/>
        <v>1053.0972869999998</v>
      </c>
      <c r="U135" s="25">
        <f t="shared" si="38"/>
        <v>47.150456999999847</v>
      </c>
    </row>
    <row r="136" spans="1:21" ht="15" customHeight="1" x14ac:dyDescent="0.25">
      <c r="A136" s="5" t="s">
        <v>0</v>
      </c>
      <c r="B136" s="5">
        <v>1301</v>
      </c>
      <c r="C136" s="53">
        <v>69512.429999999993</v>
      </c>
      <c r="D136" s="54">
        <f t="shared" si="42"/>
        <v>53.429999999999993</v>
      </c>
      <c r="E136" s="54">
        <v>115.65</v>
      </c>
      <c r="F136" s="54">
        <v>89.21</v>
      </c>
      <c r="G136" s="10" t="s">
        <v>28</v>
      </c>
      <c r="H136" s="38">
        <v>7.0000000000000001E-3</v>
      </c>
      <c r="I136" s="23">
        <v>500</v>
      </c>
      <c r="J136" s="1">
        <v>4.0000000000000001E-3</v>
      </c>
      <c r="K136" s="23">
        <f>B136*E136*J136</f>
        <v>601.84259999999995</v>
      </c>
      <c r="L136" s="25">
        <f t="shared" si="43"/>
        <v>101.84259999999995</v>
      </c>
      <c r="M136" s="1">
        <v>4.0000000000000001E-3</v>
      </c>
      <c r="N136" s="47">
        <f>B136*E136*M136</f>
        <v>601.84259999999995</v>
      </c>
      <c r="O136" s="25">
        <f t="shared" si="44"/>
        <v>0</v>
      </c>
      <c r="P136" s="13">
        <v>4.1999999999999997E-3</v>
      </c>
      <c r="Q136" s="47">
        <f>P136*E136*B136</f>
        <v>631.93472999999994</v>
      </c>
      <c r="R136" s="25">
        <f t="shared" si="36"/>
        <v>30.092129999999997</v>
      </c>
      <c r="S136" s="34">
        <v>5.7000000000000002E-3</v>
      </c>
      <c r="T136" s="47">
        <f t="shared" si="37"/>
        <v>661.55459699999994</v>
      </c>
      <c r="U136" s="25">
        <f t="shared" si="38"/>
        <v>29.619866999999999</v>
      </c>
    </row>
    <row r="137" spans="1:21" ht="15" customHeight="1" x14ac:dyDescent="0.25">
      <c r="A137" s="5" t="s">
        <v>0</v>
      </c>
      <c r="B137" s="26">
        <v>312</v>
      </c>
      <c r="C137" s="53">
        <v>7101.12</v>
      </c>
      <c r="D137" s="54">
        <f t="shared" si="42"/>
        <v>22.759999999999998</v>
      </c>
      <c r="E137" s="54">
        <v>115.65</v>
      </c>
      <c r="F137" s="54">
        <v>89.21</v>
      </c>
      <c r="G137" s="10" t="s">
        <v>28</v>
      </c>
      <c r="H137" s="38">
        <v>7.0000000000000001E-3</v>
      </c>
      <c r="I137" s="23">
        <v>500</v>
      </c>
      <c r="J137" s="1">
        <v>4.0000000000000001E-3</v>
      </c>
      <c r="K137" s="23">
        <v>500</v>
      </c>
      <c r="L137" s="25">
        <f t="shared" si="43"/>
        <v>0</v>
      </c>
      <c r="M137" s="1">
        <v>4.0000000000000001E-3</v>
      </c>
      <c r="N137" s="47">
        <v>500</v>
      </c>
      <c r="O137" s="25">
        <f t="shared" si="44"/>
        <v>0</v>
      </c>
      <c r="P137" s="13">
        <v>4.1999999999999997E-3</v>
      </c>
      <c r="Q137" s="47">
        <v>500</v>
      </c>
      <c r="R137" s="25">
        <f t="shared" si="36"/>
        <v>0</v>
      </c>
      <c r="S137" s="34">
        <v>5.7000000000000002E-3</v>
      </c>
      <c r="T137" s="47">
        <v>500</v>
      </c>
      <c r="U137" s="25">
        <f t="shared" si="38"/>
        <v>0</v>
      </c>
    </row>
    <row r="138" spans="1:21" ht="15" customHeight="1" x14ac:dyDescent="0.25">
      <c r="A138" s="5" t="s">
        <v>0</v>
      </c>
      <c r="B138" s="26">
        <v>1540</v>
      </c>
      <c r="C138" s="53">
        <v>82282.2</v>
      </c>
      <c r="D138" s="54">
        <f t="shared" si="42"/>
        <v>53.43</v>
      </c>
      <c r="E138" s="54">
        <v>115.65</v>
      </c>
      <c r="F138" s="54">
        <v>89.21</v>
      </c>
      <c r="G138" s="10" t="s">
        <v>28</v>
      </c>
      <c r="H138" s="38">
        <v>7.0000000000000001E-3</v>
      </c>
      <c r="I138" s="23">
        <f>C138*H138</f>
        <v>575.97540000000004</v>
      </c>
      <c r="J138" s="1">
        <v>4.0000000000000001E-3</v>
      </c>
      <c r="K138" s="23">
        <f>B138*E138*J138</f>
        <v>712.404</v>
      </c>
      <c r="L138" s="25">
        <f t="shared" si="43"/>
        <v>136.42859999999996</v>
      </c>
      <c r="M138" s="1">
        <v>4.0000000000000001E-3</v>
      </c>
      <c r="N138" s="47">
        <f>B138*E138*M138</f>
        <v>712.404</v>
      </c>
      <c r="O138" s="25">
        <f t="shared" si="44"/>
        <v>0</v>
      </c>
      <c r="P138" s="13">
        <v>4.1999999999999997E-3</v>
      </c>
      <c r="Q138" s="47">
        <f>P138*E138*B138</f>
        <v>748.02419999999995</v>
      </c>
      <c r="R138" s="25">
        <f t="shared" si="36"/>
        <v>35.620199999999954</v>
      </c>
      <c r="S138" s="34">
        <v>5.7000000000000002E-3</v>
      </c>
      <c r="T138" s="47">
        <f t="shared" si="37"/>
        <v>783.08537999999999</v>
      </c>
      <c r="U138" s="25">
        <f t="shared" si="38"/>
        <v>35.061180000000036</v>
      </c>
    </row>
    <row r="139" spans="1:21" ht="15" customHeight="1" x14ac:dyDescent="0.25">
      <c r="A139" s="26" t="s">
        <v>0</v>
      </c>
      <c r="B139" s="26">
        <v>1999</v>
      </c>
      <c r="C139" s="53">
        <v>106806.57</v>
      </c>
      <c r="D139" s="54">
        <f t="shared" si="42"/>
        <v>53.430000000000007</v>
      </c>
      <c r="E139" s="54">
        <v>115.65</v>
      </c>
      <c r="F139" s="54">
        <v>89.21</v>
      </c>
      <c r="G139" s="10" t="s">
        <v>28</v>
      </c>
      <c r="H139" s="38">
        <v>7.0000000000000001E-3</v>
      </c>
      <c r="I139" s="23">
        <f>C139*H139</f>
        <v>747.6459900000001</v>
      </c>
      <c r="J139" s="1">
        <v>4.0000000000000001E-3</v>
      </c>
      <c r="K139" s="23">
        <f>B139*E139*J139</f>
        <v>924.73740000000009</v>
      </c>
      <c r="L139" s="25">
        <f t="shared" si="43"/>
        <v>177.09141</v>
      </c>
      <c r="M139" s="1">
        <v>4.0000000000000001E-3</v>
      </c>
      <c r="N139" s="47">
        <f>B139*E139*M139</f>
        <v>924.73740000000009</v>
      </c>
      <c r="O139" s="25">
        <f t="shared" si="44"/>
        <v>0</v>
      </c>
      <c r="P139" s="13">
        <v>4.1999999999999997E-3</v>
      </c>
      <c r="Q139" s="47">
        <f>P139*E139*B139</f>
        <v>970.97427000000005</v>
      </c>
      <c r="R139" s="25">
        <f t="shared" si="36"/>
        <v>46.236869999999954</v>
      </c>
      <c r="S139" s="34">
        <v>5.7000000000000002E-3</v>
      </c>
      <c r="T139" s="47">
        <f t="shared" si="37"/>
        <v>1016.4855029999999</v>
      </c>
      <c r="U139" s="25">
        <f t="shared" si="38"/>
        <v>45.511232999999834</v>
      </c>
    </row>
    <row r="140" spans="1:21" ht="15" customHeight="1" x14ac:dyDescent="0.25">
      <c r="A140" s="5" t="s">
        <v>0</v>
      </c>
      <c r="B140" s="26">
        <v>108</v>
      </c>
      <c r="C140" s="53">
        <v>5770.44</v>
      </c>
      <c r="D140" s="54">
        <f t="shared" si="42"/>
        <v>53.43</v>
      </c>
      <c r="E140" s="54">
        <v>115.65</v>
      </c>
      <c r="F140" s="54">
        <v>89.21</v>
      </c>
      <c r="G140" s="10" t="s">
        <v>28</v>
      </c>
      <c r="H140" s="38">
        <v>7.0000000000000001E-3</v>
      </c>
      <c r="I140" s="23">
        <v>500</v>
      </c>
      <c r="J140" s="1">
        <v>4.0000000000000001E-3</v>
      </c>
      <c r="K140" s="23">
        <v>500</v>
      </c>
      <c r="L140" s="25">
        <f t="shared" si="43"/>
        <v>0</v>
      </c>
      <c r="M140" s="1">
        <v>4.0000000000000001E-3</v>
      </c>
      <c r="N140" s="47">
        <v>500</v>
      </c>
      <c r="O140" s="25">
        <f t="shared" si="44"/>
        <v>0</v>
      </c>
      <c r="P140" s="13">
        <v>4.1999999999999997E-3</v>
      </c>
      <c r="Q140" s="47">
        <v>500</v>
      </c>
      <c r="R140" s="25">
        <f t="shared" si="36"/>
        <v>0</v>
      </c>
      <c r="S140" s="34">
        <v>5.7000000000000002E-3</v>
      </c>
      <c r="T140" s="47">
        <v>500</v>
      </c>
      <c r="U140" s="25">
        <f t="shared" si="38"/>
        <v>0</v>
      </c>
    </row>
    <row r="141" spans="1:21" ht="15" customHeight="1" x14ac:dyDescent="0.25">
      <c r="A141" s="5" t="s">
        <v>0</v>
      </c>
      <c r="B141" s="26">
        <v>1320</v>
      </c>
      <c r="C141" s="53">
        <v>70527.600000000006</v>
      </c>
      <c r="D141" s="54">
        <f t="shared" si="42"/>
        <v>53.430000000000007</v>
      </c>
      <c r="E141" s="54">
        <v>115.65</v>
      </c>
      <c r="F141" s="54">
        <v>89.21</v>
      </c>
      <c r="G141" s="10" t="s">
        <v>28</v>
      </c>
      <c r="H141" s="38">
        <v>7.0000000000000001E-3</v>
      </c>
      <c r="I141" s="23">
        <v>500</v>
      </c>
      <c r="J141" s="1">
        <v>4.0000000000000001E-3</v>
      </c>
      <c r="K141" s="23">
        <f>B141*E141*J141</f>
        <v>610.63200000000006</v>
      </c>
      <c r="L141" s="25">
        <f t="shared" si="43"/>
        <v>110.63200000000006</v>
      </c>
      <c r="M141" s="1">
        <v>4.0000000000000001E-3</v>
      </c>
      <c r="N141" s="47">
        <f>B141*E141*M141</f>
        <v>610.63200000000006</v>
      </c>
      <c r="O141" s="25">
        <f t="shared" si="44"/>
        <v>0</v>
      </c>
      <c r="P141" s="13">
        <v>4.1999999999999997E-3</v>
      </c>
      <c r="Q141" s="47">
        <f>P141*E141*B141</f>
        <v>641.16359999999997</v>
      </c>
      <c r="R141" s="25">
        <f t="shared" si="36"/>
        <v>30.531599999999912</v>
      </c>
      <c r="S141" s="34">
        <v>5.7000000000000002E-3</v>
      </c>
      <c r="T141" s="47">
        <f t="shared" si="37"/>
        <v>671.21604000000002</v>
      </c>
      <c r="U141" s="25">
        <f t="shared" si="38"/>
        <v>30.052440000000047</v>
      </c>
    </row>
    <row r="142" spans="1:21" ht="15" customHeight="1" x14ac:dyDescent="0.25">
      <c r="A142" s="5" t="s">
        <v>0</v>
      </c>
      <c r="B142" s="26">
        <v>749</v>
      </c>
      <c r="C142" s="53">
        <v>1340.71</v>
      </c>
      <c r="D142" s="54">
        <f t="shared" si="42"/>
        <v>1.79</v>
      </c>
      <c r="E142" s="54">
        <v>115.65</v>
      </c>
      <c r="F142" s="54">
        <v>89.21</v>
      </c>
      <c r="G142" s="10" t="s">
        <v>28</v>
      </c>
      <c r="H142" s="38">
        <v>7.0000000000000001E-3</v>
      </c>
      <c r="I142" s="23">
        <v>500</v>
      </c>
      <c r="J142" s="1">
        <v>4.0000000000000001E-3</v>
      </c>
      <c r="K142" s="23">
        <v>500</v>
      </c>
      <c r="L142" s="25">
        <f t="shared" si="43"/>
        <v>0</v>
      </c>
      <c r="M142" s="1">
        <v>4.0000000000000001E-3</v>
      </c>
      <c r="N142" s="47">
        <v>500</v>
      </c>
      <c r="O142" s="25">
        <f t="shared" si="44"/>
        <v>0</v>
      </c>
      <c r="P142" s="13">
        <v>4.1999999999999997E-3</v>
      </c>
      <c r="Q142" s="47">
        <v>500</v>
      </c>
      <c r="R142" s="25">
        <f t="shared" si="36"/>
        <v>0</v>
      </c>
      <c r="S142" s="34">
        <v>5.7000000000000002E-3</v>
      </c>
      <c r="T142" s="47">
        <v>500</v>
      </c>
      <c r="U142" s="25">
        <f t="shared" si="38"/>
        <v>0</v>
      </c>
    </row>
    <row r="143" spans="1:21" ht="15" customHeight="1" x14ac:dyDescent="0.25">
      <c r="A143" s="5" t="s">
        <v>0</v>
      </c>
      <c r="B143" s="26">
        <v>548</v>
      </c>
      <c r="C143" s="53">
        <v>980.92</v>
      </c>
      <c r="D143" s="54">
        <f t="shared" si="42"/>
        <v>1.79</v>
      </c>
      <c r="E143" s="54">
        <v>115.65</v>
      </c>
      <c r="F143" s="54">
        <v>89.21</v>
      </c>
      <c r="G143" s="10" t="s">
        <v>28</v>
      </c>
      <c r="H143" s="38">
        <v>7.0000000000000001E-3</v>
      </c>
      <c r="I143" s="23">
        <v>500</v>
      </c>
      <c r="J143" s="1">
        <v>4.0000000000000001E-3</v>
      </c>
      <c r="K143" s="23">
        <v>500</v>
      </c>
      <c r="L143" s="25">
        <f t="shared" si="43"/>
        <v>0</v>
      </c>
      <c r="M143" s="1">
        <v>4.0000000000000001E-3</v>
      </c>
      <c r="N143" s="47">
        <v>500</v>
      </c>
      <c r="O143" s="25">
        <f t="shared" si="44"/>
        <v>0</v>
      </c>
      <c r="P143" s="13">
        <v>4.1999999999999997E-3</v>
      </c>
      <c r="Q143" s="47">
        <v>500</v>
      </c>
      <c r="R143" s="25">
        <f t="shared" si="36"/>
        <v>0</v>
      </c>
      <c r="S143" s="34">
        <v>5.7000000000000002E-3</v>
      </c>
      <c r="T143" s="47">
        <v>500</v>
      </c>
      <c r="U143" s="25">
        <f t="shared" si="38"/>
        <v>0</v>
      </c>
    </row>
    <row r="144" spans="1:21" ht="15" customHeight="1" x14ac:dyDescent="0.25">
      <c r="A144" s="7" t="s">
        <v>0</v>
      </c>
      <c r="B144" s="7">
        <v>733</v>
      </c>
      <c r="C144" s="56">
        <v>1312.07</v>
      </c>
      <c r="D144" s="54">
        <f t="shared" si="42"/>
        <v>1.7899999999999998</v>
      </c>
      <c r="E144" s="54">
        <v>115.65</v>
      </c>
      <c r="F144" s="54">
        <v>89.21</v>
      </c>
      <c r="G144" s="10" t="s">
        <v>28</v>
      </c>
      <c r="H144" s="38">
        <v>7.0000000000000001E-3</v>
      </c>
      <c r="I144" s="23">
        <v>500</v>
      </c>
      <c r="J144" s="1">
        <v>4.0000000000000001E-3</v>
      </c>
      <c r="K144" s="23">
        <v>500</v>
      </c>
      <c r="L144" s="25">
        <f t="shared" si="43"/>
        <v>0</v>
      </c>
      <c r="M144" s="1">
        <v>4.0000000000000001E-3</v>
      </c>
      <c r="N144" s="47">
        <v>500</v>
      </c>
      <c r="O144" s="25">
        <f t="shared" si="44"/>
        <v>0</v>
      </c>
      <c r="P144" s="13">
        <v>4.1999999999999997E-3</v>
      </c>
      <c r="Q144" s="47">
        <v>500</v>
      </c>
      <c r="R144" s="25">
        <f t="shared" si="36"/>
        <v>0</v>
      </c>
      <c r="S144" s="34">
        <v>5.7000000000000002E-3</v>
      </c>
      <c r="T144" s="47">
        <v>500</v>
      </c>
      <c r="U144" s="25">
        <f t="shared" si="38"/>
        <v>0</v>
      </c>
    </row>
    <row r="145" spans="1:21" ht="15" customHeight="1" x14ac:dyDescent="0.25">
      <c r="A145" s="7" t="s">
        <v>0</v>
      </c>
      <c r="B145" s="7">
        <v>2141</v>
      </c>
      <c r="C145" s="56">
        <v>3832.39</v>
      </c>
      <c r="D145" s="54">
        <f t="shared" si="42"/>
        <v>1.79</v>
      </c>
      <c r="E145" s="54">
        <v>115.65</v>
      </c>
      <c r="F145" s="54">
        <v>89.21</v>
      </c>
      <c r="G145" s="10" t="s">
        <v>28</v>
      </c>
      <c r="H145" s="38">
        <v>7.0000000000000001E-3</v>
      </c>
      <c r="I145" s="23">
        <v>500</v>
      </c>
      <c r="J145" s="1">
        <v>4.0000000000000001E-3</v>
      </c>
      <c r="K145" s="23">
        <f>B145*E145*J145</f>
        <v>990.42660000000012</v>
      </c>
      <c r="L145" s="25">
        <f t="shared" si="43"/>
        <v>490.42660000000012</v>
      </c>
      <c r="M145" s="1">
        <v>4.0000000000000001E-3</v>
      </c>
      <c r="N145" s="47">
        <f>B145*E145*M145</f>
        <v>990.42660000000012</v>
      </c>
      <c r="O145" s="25">
        <f t="shared" si="44"/>
        <v>0</v>
      </c>
      <c r="P145" s="13">
        <v>4.1999999999999997E-3</v>
      </c>
      <c r="Q145" s="47">
        <f>P145*E145*B145</f>
        <v>1039.94793</v>
      </c>
      <c r="R145" s="25">
        <f t="shared" si="36"/>
        <v>49.521329999999921</v>
      </c>
      <c r="S145" s="34">
        <v>5.7000000000000002E-3</v>
      </c>
      <c r="T145" s="47">
        <f t="shared" si="37"/>
        <v>1088.6920769999999</v>
      </c>
      <c r="U145" s="25">
        <f t="shared" si="38"/>
        <v>48.744146999999884</v>
      </c>
    </row>
    <row r="146" spans="1:21" ht="15" customHeight="1" x14ac:dyDescent="0.25">
      <c r="A146" s="5" t="s">
        <v>0</v>
      </c>
      <c r="B146" s="7">
        <v>898</v>
      </c>
      <c r="C146" s="56">
        <v>20438.48</v>
      </c>
      <c r="D146" s="54">
        <f t="shared" si="42"/>
        <v>22.759999999999998</v>
      </c>
      <c r="E146" s="54">
        <v>115.65</v>
      </c>
      <c r="F146" s="54">
        <v>89.21</v>
      </c>
      <c r="G146" s="10" t="s">
        <v>28</v>
      </c>
      <c r="H146" s="38">
        <v>7.0000000000000001E-3</v>
      </c>
      <c r="I146" s="23">
        <v>500</v>
      </c>
      <c r="J146" s="1">
        <v>4.0000000000000001E-3</v>
      </c>
      <c r="K146" s="23">
        <v>500</v>
      </c>
      <c r="L146" s="25">
        <f t="shared" si="43"/>
        <v>0</v>
      </c>
      <c r="M146" s="1">
        <v>4.0000000000000001E-3</v>
      </c>
      <c r="N146" s="47">
        <v>500</v>
      </c>
      <c r="O146" s="25">
        <f t="shared" si="44"/>
        <v>0</v>
      </c>
      <c r="P146" s="13">
        <v>4.1999999999999997E-3</v>
      </c>
      <c r="Q146" s="47">
        <v>500</v>
      </c>
      <c r="R146" s="25">
        <f t="shared" si="36"/>
        <v>0</v>
      </c>
      <c r="S146" s="34">
        <v>5.7000000000000002E-3</v>
      </c>
      <c r="T146" s="47">
        <v>500</v>
      </c>
      <c r="U146" s="25">
        <f t="shared" si="38"/>
        <v>0</v>
      </c>
    </row>
    <row r="147" spans="1:21" ht="15" customHeight="1" x14ac:dyDescent="0.25">
      <c r="A147" s="1" t="s">
        <v>0</v>
      </c>
      <c r="B147" s="1">
        <v>962</v>
      </c>
      <c r="C147" s="53">
        <v>51399.66</v>
      </c>
      <c r="D147" s="54">
        <f t="shared" si="42"/>
        <v>53.430000000000007</v>
      </c>
      <c r="E147" s="54">
        <v>115.65</v>
      </c>
      <c r="F147" s="54">
        <v>89.21</v>
      </c>
      <c r="G147" s="10" t="s">
        <v>28</v>
      </c>
      <c r="H147" s="38">
        <v>7.0000000000000001E-3</v>
      </c>
      <c r="I147" s="23">
        <v>500</v>
      </c>
      <c r="J147" s="1">
        <v>4.0000000000000001E-3</v>
      </c>
      <c r="K147" s="23">
        <v>500</v>
      </c>
      <c r="L147" s="25">
        <f t="shared" ref="L147" si="45">K147-I147</f>
        <v>0</v>
      </c>
      <c r="M147" s="1">
        <v>4.0000000000000001E-3</v>
      </c>
      <c r="N147" s="47">
        <v>500</v>
      </c>
      <c r="O147" s="25">
        <f t="shared" si="44"/>
        <v>0</v>
      </c>
      <c r="P147" s="13">
        <v>4.1999999999999997E-3</v>
      </c>
      <c r="Q147" s="47">
        <v>500</v>
      </c>
      <c r="R147" s="25">
        <f t="shared" si="36"/>
        <v>0</v>
      </c>
      <c r="S147" s="34">
        <v>5.7000000000000002E-3</v>
      </c>
      <c r="T147" s="47">
        <v>500</v>
      </c>
      <c r="U147" s="25">
        <f t="shared" si="38"/>
        <v>0</v>
      </c>
    </row>
    <row r="148" spans="1:21" ht="12.75" customHeight="1" x14ac:dyDescent="0.25">
      <c r="A148" s="1" t="s">
        <v>56</v>
      </c>
      <c r="B148" s="1">
        <v>375</v>
      </c>
      <c r="C148" s="53">
        <v>18947.5</v>
      </c>
      <c r="D148" s="54">
        <f t="shared" si="42"/>
        <v>50.526666666666664</v>
      </c>
      <c r="E148" s="54">
        <v>115.65</v>
      </c>
      <c r="F148" s="54">
        <v>89.21</v>
      </c>
      <c r="G148" s="10" t="s">
        <v>28</v>
      </c>
      <c r="H148" s="38">
        <v>7.0000000000000001E-3</v>
      </c>
      <c r="I148" s="23">
        <v>500</v>
      </c>
      <c r="J148" s="1">
        <v>4.0000000000000001E-3</v>
      </c>
      <c r="K148" s="23">
        <v>500</v>
      </c>
      <c r="L148" s="25">
        <f>K148-I148</f>
        <v>0</v>
      </c>
      <c r="M148" s="1">
        <v>4.0000000000000001E-3</v>
      </c>
      <c r="N148" s="47">
        <v>500</v>
      </c>
      <c r="O148" s="25">
        <f t="shared" si="44"/>
        <v>0</v>
      </c>
      <c r="P148" s="13">
        <v>4.1999999999999997E-3</v>
      </c>
      <c r="Q148" s="47">
        <v>500</v>
      </c>
      <c r="R148" s="25">
        <f t="shared" si="36"/>
        <v>0</v>
      </c>
      <c r="S148" s="34">
        <v>5.7000000000000002E-3</v>
      </c>
      <c r="T148" s="47">
        <v>500</v>
      </c>
      <c r="U148" s="25">
        <f t="shared" si="38"/>
        <v>0</v>
      </c>
    </row>
    <row r="149" spans="1:21" ht="14.25" customHeight="1" x14ac:dyDescent="0.25">
      <c r="A149" s="1" t="s">
        <v>56</v>
      </c>
      <c r="B149" s="1">
        <v>280</v>
      </c>
      <c r="C149" s="66">
        <v>6372.8</v>
      </c>
      <c r="D149" s="54">
        <f t="shared" si="42"/>
        <v>22.76</v>
      </c>
      <c r="E149" s="54">
        <v>115.65</v>
      </c>
      <c r="F149" s="54">
        <v>89.21</v>
      </c>
      <c r="G149" s="10" t="s">
        <v>28</v>
      </c>
      <c r="H149" s="38"/>
      <c r="I149" s="23"/>
      <c r="J149" s="1"/>
      <c r="K149" s="23"/>
      <c r="L149" s="25"/>
      <c r="M149" s="1"/>
      <c r="N149" s="47"/>
      <c r="O149" s="25"/>
      <c r="P149" s="13">
        <v>4.1999999999999997E-3</v>
      </c>
      <c r="Q149" s="47">
        <v>500</v>
      </c>
      <c r="R149" s="25"/>
      <c r="S149" s="34">
        <v>5.7000000000000002E-3</v>
      </c>
      <c r="T149" s="47">
        <v>500</v>
      </c>
      <c r="U149" s="25">
        <f t="shared" si="38"/>
        <v>0</v>
      </c>
    </row>
    <row r="150" spans="1:21" ht="12.75" customHeight="1" x14ac:dyDescent="0.25">
      <c r="A150" s="1" t="s">
        <v>56</v>
      </c>
      <c r="B150" s="1">
        <v>155</v>
      </c>
      <c r="C150" s="61">
        <v>3527.8</v>
      </c>
      <c r="D150" s="54">
        <f t="shared" si="42"/>
        <v>22.76</v>
      </c>
      <c r="E150" s="54">
        <v>115.65</v>
      </c>
      <c r="F150" s="54">
        <v>89.21</v>
      </c>
      <c r="G150" s="10" t="s">
        <v>28</v>
      </c>
      <c r="H150" s="38"/>
      <c r="I150" s="23"/>
      <c r="J150" s="1"/>
      <c r="K150" s="23"/>
      <c r="L150" s="25"/>
      <c r="M150" s="1"/>
      <c r="N150" s="47"/>
      <c r="O150" s="25"/>
      <c r="P150" s="13">
        <v>4.1999999999999997E-3</v>
      </c>
      <c r="Q150" s="47">
        <v>500</v>
      </c>
      <c r="R150" s="25"/>
      <c r="S150" s="34">
        <v>5.7000000000000002E-3</v>
      </c>
      <c r="T150" s="47">
        <v>500</v>
      </c>
      <c r="U150" s="25">
        <f t="shared" si="38"/>
        <v>0</v>
      </c>
    </row>
    <row r="151" spans="1:21" ht="14.25" customHeight="1" x14ac:dyDescent="0.25">
      <c r="A151" s="1" t="s">
        <v>56</v>
      </c>
      <c r="B151" s="1">
        <v>1820</v>
      </c>
      <c r="C151" s="61">
        <v>41423.199999999997</v>
      </c>
      <c r="D151" s="54">
        <f t="shared" si="42"/>
        <v>22.759999999999998</v>
      </c>
      <c r="E151" s="54">
        <v>115.65</v>
      </c>
      <c r="F151" s="54">
        <v>89.21</v>
      </c>
      <c r="G151" s="10" t="s">
        <v>28</v>
      </c>
      <c r="H151" s="38"/>
      <c r="I151" s="23"/>
      <c r="J151" s="1"/>
      <c r="K151" s="23"/>
      <c r="L151" s="25"/>
      <c r="M151" s="1"/>
      <c r="N151" s="47"/>
      <c r="O151" s="25"/>
      <c r="P151" s="13">
        <v>4.1999999999999997E-3</v>
      </c>
      <c r="Q151" s="47">
        <f>P151*E151*B151</f>
        <v>884.02859999999998</v>
      </c>
      <c r="R151" s="25"/>
      <c r="S151" s="34">
        <v>5.7000000000000002E-3</v>
      </c>
      <c r="T151" s="47">
        <f t="shared" si="37"/>
        <v>925.46453999999994</v>
      </c>
      <c r="U151" s="25">
        <f t="shared" si="38"/>
        <v>41.43593999999996</v>
      </c>
    </row>
    <row r="152" spans="1:21" ht="14.25" customHeight="1" x14ac:dyDescent="0.25">
      <c r="A152" s="1" t="s">
        <v>56</v>
      </c>
      <c r="B152" s="1">
        <v>720</v>
      </c>
      <c r="C152" s="67">
        <v>16387.2</v>
      </c>
      <c r="D152" s="54">
        <f t="shared" si="42"/>
        <v>22.76</v>
      </c>
      <c r="E152" s="54">
        <v>115.65</v>
      </c>
      <c r="F152" s="54">
        <v>89.21</v>
      </c>
      <c r="G152" s="10" t="s">
        <v>28</v>
      </c>
      <c r="H152" s="38"/>
      <c r="I152" s="23"/>
      <c r="J152" s="1"/>
      <c r="K152" s="23"/>
      <c r="L152" s="25"/>
      <c r="M152" s="1"/>
      <c r="N152" s="47"/>
      <c r="O152" s="25"/>
      <c r="P152" s="13">
        <v>4.1999999999999997E-3</v>
      </c>
      <c r="Q152" s="47">
        <v>500</v>
      </c>
      <c r="R152" s="25"/>
      <c r="S152" s="34">
        <v>5.7000000000000002E-3</v>
      </c>
      <c r="T152" s="47">
        <v>500</v>
      </c>
      <c r="U152" s="25">
        <f t="shared" si="38"/>
        <v>0</v>
      </c>
    </row>
    <row r="153" spans="1:21" ht="15" customHeight="1" x14ac:dyDescent="0.25">
      <c r="A153" s="1" t="s">
        <v>56</v>
      </c>
      <c r="B153" s="1">
        <v>1175</v>
      </c>
      <c r="C153" s="13">
        <v>26743</v>
      </c>
      <c r="D153" s="54">
        <f t="shared" si="42"/>
        <v>22.76</v>
      </c>
      <c r="E153" s="54">
        <v>115.65</v>
      </c>
      <c r="F153" s="54">
        <v>89.21</v>
      </c>
      <c r="G153" s="10" t="s">
        <v>28</v>
      </c>
      <c r="H153" s="38"/>
      <c r="I153" s="23"/>
      <c r="J153" s="1"/>
      <c r="K153" s="23"/>
      <c r="L153" s="25"/>
      <c r="M153" s="1"/>
      <c r="N153" s="47"/>
      <c r="O153" s="25"/>
      <c r="P153" s="13">
        <v>4.1999999999999997E-3</v>
      </c>
      <c r="Q153" s="47">
        <f>P153*E153*B153</f>
        <v>570.73275000000001</v>
      </c>
      <c r="R153" s="25"/>
      <c r="S153" s="34">
        <v>5.7000000000000002E-3</v>
      </c>
      <c r="T153" s="47">
        <f t="shared" si="37"/>
        <v>597.48397499999999</v>
      </c>
      <c r="U153" s="25">
        <f t="shared" si="38"/>
        <v>26.751224999999977</v>
      </c>
    </row>
    <row r="154" spans="1:21" ht="15" customHeight="1" x14ac:dyDescent="0.25">
      <c r="A154" s="1" t="s">
        <v>58</v>
      </c>
      <c r="B154" s="1">
        <v>769</v>
      </c>
      <c r="C154" s="53">
        <v>34535.79</v>
      </c>
      <c r="D154" s="54">
        <f t="shared" si="42"/>
        <v>44.910000000000004</v>
      </c>
      <c r="E154" s="54">
        <v>84.88</v>
      </c>
      <c r="F154" s="54">
        <v>89.21</v>
      </c>
      <c r="G154" s="10" t="s">
        <v>59</v>
      </c>
      <c r="H154" s="38">
        <v>7.0000000000000001E-3</v>
      </c>
      <c r="I154" s="23">
        <v>500</v>
      </c>
      <c r="J154" s="1">
        <v>4.0000000000000001E-3</v>
      </c>
      <c r="K154" s="22">
        <v>500</v>
      </c>
      <c r="L154" s="25">
        <f>K154-I154</f>
        <v>0</v>
      </c>
      <c r="M154" s="1">
        <v>4.0000000000000001E-3</v>
      </c>
      <c r="N154" s="47">
        <v>500</v>
      </c>
      <c r="O154" s="25">
        <f t="shared" si="44"/>
        <v>0</v>
      </c>
      <c r="P154" s="13">
        <v>4.1999999999999997E-3</v>
      </c>
      <c r="Q154" s="47">
        <v>500</v>
      </c>
      <c r="R154" s="25">
        <f t="shared" si="36"/>
        <v>0</v>
      </c>
      <c r="S154" s="34">
        <v>5.7000000000000002E-3</v>
      </c>
      <c r="T154" s="47">
        <v>500</v>
      </c>
      <c r="U154" s="25">
        <f t="shared" si="38"/>
        <v>0</v>
      </c>
    </row>
    <row r="155" spans="1:21" ht="15" customHeight="1" x14ac:dyDescent="0.25">
      <c r="A155" s="1" t="s">
        <v>58</v>
      </c>
      <c r="B155" s="1">
        <v>597.64</v>
      </c>
      <c r="C155" s="53">
        <v>28543.29</v>
      </c>
      <c r="D155" s="54">
        <f t="shared" si="42"/>
        <v>47.760006023693194</v>
      </c>
      <c r="E155" s="54">
        <v>84.88</v>
      </c>
      <c r="F155" s="54">
        <v>89.21</v>
      </c>
      <c r="G155" s="10" t="s">
        <v>59</v>
      </c>
      <c r="H155" s="38">
        <v>7.0000000000000001E-3</v>
      </c>
      <c r="I155" s="23">
        <v>500</v>
      </c>
      <c r="J155" s="1">
        <v>4.0000000000000001E-3</v>
      </c>
      <c r="K155" s="22">
        <v>500</v>
      </c>
      <c r="L155" s="25">
        <f>K155-I155</f>
        <v>0</v>
      </c>
      <c r="M155" s="1">
        <v>4.0000000000000001E-3</v>
      </c>
      <c r="N155" s="47">
        <v>500</v>
      </c>
      <c r="O155" s="25">
        <f t="shared" si="44"/>
        <v>0</v>
      </c>
      <c r="P155" s="13">
        <v>4.1999999999999997E-3</v>
      </c>
      <c r="Q155" s="47">
        <v>500</v>
      </c>
      <c r="R155" s="25">
        <f t="shared" si="36"/>
        <v>0</v>
      </c>
      <c r="S155" s="34">
        <v>5.7000000000000002E-3</v>
      </c>
      <c r="T155" s="47">
        <v>500</v>
      </c>
      <c r="U155" s="25">
        <f t="shared" si="38"/>
        <v>0</v>
      </c>
    </row>
    <row r="160" spans="1:21" ht="15" customHeight="1" x14ac:dyDescent="0.25">
      <c r="D160"/>
      <c r="E160"/>
      <c r="F160"/>
      <c r="G160"/>
      <c r="H160"/>
      <c r="I160"/>
      <c r="J160"/>
      <c r="K160"/>
      <c r="L160"/>
    </row>
    <row r="161" spans="4:12" ht="15" customHeight="1" x14ac:dyDescent="0.25">
      <c r="D161"/>
      <c r="E161"/>
      <c r="F161"/>
      <c r="G161"/>
      <c r="H161"/>
      <c r="I161"/>
      <c r="J161"/>
      <c r="K161"/>
      <c r="L161"/>
    </row>
    <row r="162" spans="4:12" ht="15" customHeight="1" x14ac:dyDescent="0.25">
      <c r="D162"/>
      <c r="E162"/>
      <c r="F162"/>
      <c r="G162"/>
      <c r="H162"/>
      <c r="I162"/>
      <c r="J162"/>
      <c r="K162"/>
      <c r="L162"/>
    </row>
    <row r="163" spans="4:12" ht="15" customHeight="1" x14ac:dyDescent="0.25">
      <c r="D163"/>
      <c r="E163"/>
      <c r="F163"/>
      <c r="G163"/>
      <c r="H163"/>
      <c r="I163"/>
      <c r="J163"/>
      <c r="K163"/>
      <c r="L163"/>
    </row>
    <row r="164" spans="4:12" ht="15" customHeight="1" x14ac:dyDescent="0.25">
      <c r="D164"/>
      <c r="E164"/>
      <c r="F164"/>
      <c r="G164"/>
      <c r="H164"/>
      <c r="I164"/>
      <c r="J164"/>
      <c r="K164"/>
      <c r="L164"/>
    </row>
    <row r="165" spans="4:12" ht="15" customHeight="1" x14ac:dyDescent="0.25">
      <c r="D165"/>
      <c r="E165"/>
      <c r="F165"/>
      <c r="G165"/>
      <c r="H165"/>
      <c r="I165"/>
      <c r="J165"/>
      <c r="K165"/>
      <c r="L165"/>
    </row>
    <row r="166" spans="4:12" ht="15" customHeight="1" x14ac:dyDescent="0.25">
      <c r="D166"/>
      <c r="E166"/>
      <c r="F166"/>
      <c r="G166"/>
      <c r="H166"/>
      <c r="I166"/>
      <c r="J166"/>
      <c r="K166"/>
      <c r="L166"/>
    </row>
  </sheetData>
  <mergeCells count="17">
    <mergeCell ref="B3:B4"/>
    <mergeCell ref="A3:A4"/>
    <mergeCell ref="P3:Q3"/>
    <mergeCell ref="E3:E4"/>
    <mergeCell ref="D3:D4"/>
    <mergeCell ref="C3:C4"/>
    <mergeCell ref="H3:I3"/>
    <mergeCell ref="J3:K3"/>
    <mergeCell ref="M3:N3"/>
    <mergeCell ref="O3:O4"/>
    <mergeCell ref="L3:L4"/>
    <mergeCell ref="G3:G4"/>
    <mergeCell ref="S3:T3"/>
    <mergeCell ref="U3:U4"/>
    <mergeCell ref="F3:F4"/>
    <mergeCell ref="R3:R4"/>
    <mergeCell ref="O1:U1"/>
  </mergeCells>
  <pageMargins left="0.31496062992125984" right="0.31496062992125984" top="0.35433070866141736" bottom="0.35433070866141736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2023-02-06T04:15:51Z</dcterms:modified>
</cp:coreProperties>
</file>